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Показатели" sheetId="1" r:id="rId1"/>
    <sheet name="деньги" sheetId="2" r:id="rId2"/>
    <sheet name="стройка " sheetId="3" r:id="rId3"/>
  </sheets>
  <definedNames>
    <definedName name="_xlnm.Print_Area" localSheetId="1">деньги!$A$1:$F$194</definedName>
    <definedName name="_xlnm.Print_Area" localSheetId="0">Показатели!$A$1:$G$49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" l="1"/>
  <c r="C28" i="2"/>
  <c r="C22" i="2"/>
  <c r="C13" i="2"/>
  <c r="C14" i="2"/>
  <c r="D54" i="2" l="1"/>
  <c r="C54" i="2"/>
  <c r="C65" i="2"/>
  <c r="D65" i="2"/>
  <c r="E65" i="2"/>
  <c r="D66" i="2"/>
  <c r="E66" i="2" s="1"/>
  <c r="C68" i="2"/>
  <c r="D68" i="2"/>
  <c r="E68" i="2" s="1"/>
  <c r="E69" i="2"/>
  <c r="D63" i="2" l="1"/>
  <c r="C63" i="2"/>
  <c r="C30" i="2"/>
  <c r="D30" i="2"/>
  <c r="E63" i="2" l="1"/>
  <c r="D28" i="2"/>
  <c r="D22" i="2" s="1"/>
  <c r="E139" i="2"/>
  <c r="E138" i="2"/>
  <c r="E137" i="2"/>
  <c r="F48" i="1" l="1"/>
  <c r="F42" i="1"/>
  <c r="E142" i="2" l="1"/>
  <c r="E77" i="2"/>
  <c r="C104" i="2" l="1"/>
  <c r="C98" i="2" s="1"/>
  <c r="E120" i="2"/>
  <c r="E119" i="2"/>
  <c r="E117" i="2"/>
  <c r="E116" i="2"/>
  <c r="E115" i="2"/>
  <c r="F41" i="1" l="1"/>
  <c r="F30" i="1"/>
  <c r="F29" i="1"/>
  <c r="D104" i="2" l="1"/>
  <c r="E125" i="2"/>
  <c r="D152" i="2"/>
  <c r="C106" i="2" l="1"/>
  <c r="D132" i="2"/>
  <c r="D126" i="2" s="1"/>
  <c r="D133" i="2"/>
  <c r="D127" i="2" s="1"/>
  <c r="D134" i="2"/>
  <c r="D135" i="2"/>
  <c r="D129" i="2" s="1"/>
  <c r="C132" i="2"/>
  <c r="C126" i="2" s="1"/>
  <c r="C133" i="2"/>
  <c r="C127" i="2" s="1"/>
  <c r="C134" i="2"/>
  <c r="C128" i="2" s="1"/>
  <c r="C135" i="2"/>
  <c r="C129" i="2" s="1"/>
  <c r="C152" i="2"/>
  <c r="D131" i="2" l="1"/>
  <c r="D128" i="2"/>
  <c r="E128" i="2" s="1"/>
  <c r="E134" i="2"/>
  <c r="C131" i="2"/>
  <c r="E131" i="2" l="1"/>
  <c r="D136" i="2"/>
  <c r="C27" i="2" l="1"/>
  <c r="D103" i="2"/>
  <c r="E103" i="2" s="1"/>
  <c r="C103" i="2"/>
  <c r="C97" i="2" s="1"/>
  <c r="C94" i="2" s="1"/>
  <c r="C136" i="2"/>
  <c r="D97" i="2" l="1"/>
  <c r="D101" i="2"/>
  <c r="C21" i="2"/>
  <c r="D21" i="2"/>
  <c r="E84" i="2"/>
  <c r="D13" i="2" l="1"/>
  <c r="E21" i="2"/>
  <c r="D114" i="2"/>
  <c r="C114" i="2"/>
  <c r="E13" i="2" l="1"/>
  <c r="E114" i="2"/>
  <c r="D169" i="2"/>
  <c r="C169" i="2"/>
  <c r="C166" i="2" s="1"/>
  <c r="E112" i="2"/>
  <c r="D106" i="2"/>
  <c r="D109" i="2"/>
  <c r="D108" i="2" s="1"/>
  <c r="D107" i="2" s="1"/>
  <c r="C109" i="2"/>
  <c r="C108" i="2" s="1"/>
  <c r="C107" i="2" s="1"/>
  <c r="E87" i="2"/>
  <c r="D86" i="2"/>
  <c r="C86" i="2"/>
  <c r="E81" i="2"/>
  <c r="D80" i="2"/>
  <c r="C80" i="2"/>
  <c r="C74" i="2"/>
  <c r="E75" i="2"/>
  <c r="D74" i="2"/>
  <c r="E49" i="2"/>
  <c r="E48" i="2"/>
  <c r="E47" i="2"/>
  <c r="E41" i="2"/>
  <c r="E40" i="2"/>
  <c r="E39" i="2"/>
  <c r="D46" i="2"/>
  <c r="D38" i="2"/>
  <c r="C46" i="2"/>
  <c r="C38" i="2"/>
  <c r="C163" i="2" l="1"/>
  <c r="C159" i="2" s="1"/>
  <c r="C18" i="2"/>
  <c r="E80" i="2"/>
  <c r="D98" i="2"/>
  <c r="E74" i="2"/>
  <c r="C101" i="2"/>
  <c r="E104" i="2"/>
  <c r="E106" i="2"/>
  <c r="E107" i="2"/>
  <c r="C25" i="2"/>
  <c r="E28" i="2"/>
  <c r="D25" i="2"/>
  <c r="E108" i="2"/>
  <c r="E109" i="2"/>
  <c r="D124" i="2"/>
  <c r="D163" i="2"/>
  <c r="D159" i="2" s="1"/>
  <c r="D166" i="2"/>
  <c r="D14" i="2" l="1"/>
  <c r="D10" i="2" s="1"/>
  <c r="C10" i="2"/>
  <c r="C124" i="2"/>
  <c r="E124" i="2" s="1"/>
  <c r="E101" i="2"/>
  <c r="E25" i="2"/>
  <c r="D94" i="2"/>
  <c r="E98" i="2"/>
  <c r="E30" i="2"/>
  <c r="E31" i="2"/>
  <c r="E32" i="2"/>
  <c r="E33" i="2"/>
  <c r="E94" i="2" l="1"/>
  <c r="E14" i="2"/>
  <c r="E78" i="2"/>
  <c r="E72" i="2"/>
  <c r="E36" i="2"/>
  <c r="F27" i="1"/>
  <c r="F20" i="1"/>
  <c r="E22" i="2" l="1"/>
  <c r="D18" i="2"/>
  <c r="E18" i="2" s="1"/>
  <c r="E10" i="2"/>
</calcChain>
</file>

<file path=xl/sharedStrings.xml><?xml version="1.0" encoding="utf-8"?>
<sst xmlns="http://schemas.openxmlformats.org/spreadsheetml/2006/main" count="473" uniqueCount="179">
  <si>
    <t>№</t>
  </si>
  <si>
    <t>строки</t>
  </si>
  <si>
    <t xml:space="preserve">Цели, задачи и   </t>
  </si>
  <si>
    <t>Единица</t>
  </si>
  <si>
    <t>измерения</t>
  </si>
  <si>
    <t>Значение</t>
  </si>
  <si>
    <t>Процент</t>
  </si>
  <si>
    <t>выполнения</t>
  </si>
  <si>
    <t xml:space="preserve">Причины   </t>
  </si>
  <si>
    <t>от планового</t>
  </si>
  <si>
    <t>значения</t>
  </si>
  <si>
    <t>план</t>
  </si>
  <si>
    <t>факт</t>
  </si>
  <si>
    <t>Доля населения городского округа Богданович, систематически занимающегося физической культурой и спортом, в общей численности населения городского округа Богданович в возрасте от 3 до 79 лет</t>
  </si>
  <si>
    <t>проценты</t>
  </si>
  <si>
    <t>Количество спортивно-массовых и физкультурно-оздоровительных мероприятий</t>
  </si>
  <si>
    <t>единиц</t>
  </si>
  <si>
    <t>Доля населения городского округа Богданович,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 городского округа Богданович, принявшего участие в выполнении нормативов испытаний (тестов) Всероссийского физкультурно-спортивного комплекса «Готов к труду и обороне» (ГТО)</t>
  </si>
  <si>
    <t>человек</t>
  </si>
  <si>
    <t xml:space="preserve">Подпрограмма 2 </t>
  </si>
  <si>
    <t xml:space="preserve">Подпрограмма 3 </t>
  </si>
  <si>
    <t>Количество спортивных сооружений в городском округе Богданович</t>
  </si>
  <si>
    <t xml:space="preserve">Подпрограмма 4 </t>
  </si>
  <si>
    <r>
      <t>Подпрограмма 1</t>
    </r>
    <r>
      <rPr>
        <sz val="11"/>
        <color theme="1"/>
        <rFont val="Times New Roman"/>
        <family val="1"/>
        <charset val="204"/>
      </rPr>
      <t xml:space="preserve"> </t>
    </r>
  </si>
  <si>
    <r>
      <t>Цель 1:</t>
    </r>
    <r>
      <rPr>
        <sz val="11"/>
        <color theme="1"/>
        <rFont val="Times New Roman"/>
        <family val="1"/>
        <charset val="204"/>
      </rPr>
      <t xml:space="preserve"> Создание условий для развития физической культуры и спорта в городском округе Богданович, в т.ч. для лиц с ограниченными возможностями здоровья и инвалидов</t>
    </r>
  </si>
  <si>
    <r>
      <t>Задача 2:</t>
    </r>
    <r>
      <rPr>
        <sz val="11"/>
        <color theme="1"/>
        <rFont val="Times New Roman"/>
        <family val="1"/>
        <charset val="204"/>
      </rPr>
      <t xml:space="preserve"> Привлечение к систематическим занятиям адаптивной физической культурой и избранными видами двигательной деятельности максимально большого количества лиц с ограниченными возможностями здоровья</t>
    </r>
  </si>
  <si>
    <r>
      <t>Задача 3:</t>
    </r>
    <r>
      <rPr>
        <sz val="11"/>
        <color theme="1"/>
        <rFont val="Times New Roman"/>
        <family val="1"/>
        <charset val="204"/>
      </rPr>
      <t xml:space="preserve"> Поэтапное внедрение Всероссийского физкультурно-спортивного комплекса "Готов к труду и обороне" (ГТО) на территории городского округа Богданович</t>
    </r>
  </si>
  <si>
    <r>
      <t xml:space="preserve">Цель 1: </t>
    </r>
    <r>
      <rPr>
        <sz val="11"/>
        <color theme="1"/>
        <rFont val="Times New Roman"/>
        <family val="1"/>
        <charset val="204"/>
      </rPr>
      <t>Обеспечение условий для развития физической культуры и массового спорта, формирование здорового образа жизни. Строительство, реконструкция и ремонт спортивных сооружений</t>
    </r>
  </si>
  <si>
    <r>
      <t>Задача 1:</t>
    </r>
    <r>
      <rPr>
        <sz val="11"/>
        <color theme="1"/>
        <rFont val="Times New Roman"/>
        <family val="1"/>
        <charset val="204"/>
      </rPr>
      <t xml:space="preserve"> Создание и развитие эффективной и доступной инфраструктуры физической культуры и спорта для различных групп населения, в том числе для лиц с ограниченными возможностями здоровья</t>
    </r>
  </si>
  <si>
    <r>
      <t xml:space="preserve">Цель 1: </t>
    </r>
    <r>
      <rPr>
        <sz val="11"/>
        <color theme="1"/>
        <rFont val="Times New Roman"/>
        <family val="1"/>
        <charset val="204"/>
      </rPr>
      <t>Строительство и развитие инфраструктуры городского округа Богданович</t>
    </r>
  </si>
  <si>
    <r>
      <t>Задача 1:</t>
    </r>
    <r>
      <rPr>
        <sz val="11"/>
        <color theme="1"/>
        <rFont val="Times New Roman"/>
        <family val="1"/>
        <charset val="204"/>
      </rPr>
      <t xml:space="preserve"> Развитие материально-технической базы городского округа Богданович</t>
    </r>
  </si>
  <si>
    <t>Форма 1</t>
  </si>
  <si>
    <t>Форма 2</t>
  </si>
  <si>
    <t>№ строки</t>
  </si>
  <si>
    <t xml:space="preserve">Наименование мероприятия/    </t>
  </si>
  <si>
    <t xml:space="preserve">Объем расходов   </t>
  </si>
  <si>
    <t xml:space="preserve">   на выполнение    </t>
  </si>
  <si>
    <t xml:space="preserve">    мероприятия, тыс. рублей</t>
  </si>
  <si>
    <t>процент</t>
  </si>
  <si>
    <t xml:space="preserve">ВСЕГО ПО МУНИЦИПАЛЬНОЙ       </t>
  </si>
  <si>
    <t xml:space="preserve">ПРОГРАММЕ, В ТОМ ЧИСЛЕ          </t>
  </si>
  <si>
    <t xml:space="preserve">федеральный бюджет              </t>
  </si>
  <si>
    <t xml:space="preserve">областной бюджет                </t>
  </si>
  <si>
    <t xml:space="preserve">местный бюджет                  </t>
  </si>
  <si>
    <t xml:space="preserve">внебюджетные источники </t>
  </si>
  <si>
    <t xml:space="preserve">ПОДПРОГРАММА 1 </t>
  </si>
  <si>
    <t>ВСЕГО ПО ПОДПРОГРАММЕ 1,</t>
  </si>
  <si>
    <t xml:space="preserve">В ТОМ ЧИСЛЕ                      </t>
  </si>
  <si>
    <t xml:space="preserve">местный бюджет      </t>
  </si>
  <si>
    <t xml:space="preserve">внебюджетные источники          </t>
  </si>
  <si>
    <t>Организация деятельности учреждений физической культуры и спорта в сфере физической культуры:</t>
  </si>
  <si>
    <t xml:space="preserve">всего,        </t>
  </si>
  <si>
    <t xml:space="preserve">из них:                         </t>
  </si>
  <si>
    <t xml:space="preserve">всего, </t>
  </si>
  <si>
    <r>
      <t>из них:</t>
    </r>
    <r>
      <rPr>
        <b/>
        <sz val="11"/>
        <color theme="1"/>
        <rFont val="Times New Roman"/>
        <family val="1"/>
        <charset val="204"/>
      </rPr>
      <t xml:space="preserve">                         </t>
    </r>
  </si>
  <si>
    <t xml:space="preserve"> всего,       </t>
  </si>
  <si>
    <t xml:space="preserve"> из них:                         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</si>
  <si>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</si>
  <si>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</si>
  <si>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</si>
  <si>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</si>
  <si>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ПОДПРОГРАММА 2  </t>
  </si>
  <si>
    <t xml:space="preserve">ВСЕГО ПО ПОДПРОГРАММЕ 2,        </t>
  </si>
  <si>
    <t xml:space="preserve">В ТОМ ЧИСЛЕ                     </t>
  </si>
  <si>
    <t xml:space="preserve">всего,       </t>
  </si>
  <si>
    <t xml:space="preserve">ПОДПРОГРАММА 3 </t>
  </si>
  <si>
    <t>ВСЕГО ПО ПОДПРОГРАММЕ 3,</t>
  </si>
  <si>
    <t xml:space="preserve">Строительство спортивных площадок по месту жительства  </t>
  </si>
  <si>
    <t>Строительство хоккейных кортов на сельских территориях</t>
  </si>
  <si>
    <t xml:space="preserve">ПОДПРОГРАММА 4 </t>
  </si>
  <si>
    <t xml:space="preserve">ВСЕГО ПО ПОДПРОГРАММЕ 4,   </t>
  </si>
  <si>
    <t>Выполнение работ по строительству (реконструкции) стадиона МБУ ДО ДЮСШ по х/м по ул. Спортивная, 16 «а» в г. Богданович Свердловской области на условиях «под ключ»</t>
  </si>
  <si>
    <t>Выполнение работ по строительству спортивной базы «Березка» с. Коменки Богдановичский район Свердловской области на условиях «под ключ»</t>
  </si>
  <si>
    <t xml:space="preserve"> Источники расходов       </t>
  </si>
  <si>
    <t xml:space="preserve"> на финансирование</t>
  </si>
  <si>
    <t>Форма 3</t>
  </si>
  <si>
    <t>Наименование</t>
  </si>
  <si>
    <t>объектов</t>
  </si>
  <si>
    <t>Всего,</t>
  </si>
  <si>
    <t>в том числе</t>
  </si>
  <si>
    <t>Федеральный</t>
  </si>
  <si>
    <t>бюджет</t>
  </si>
  <si>
    <t>Областной бюджет</t>
  </si>
  <si>
    <t>Местный бюджет</t>
  </si>
  <si>
    <t>Внебюджетные источники</t>
  </si>
  <si>
    <t>выпол-</t>
  </si>
  <si>
    <t>нения</t>
  </si>
  <si>
    <t>ВСЕГО ПО МУНИЦИПАЛЬНОЙ ПРОГРАММЕ</t>
  </si>
  <si>
    <t>-</t>
  </si>
  <si>
    <t xml:space="preserve">...         </t>
  </si>
  <si>
    <t>тыс. рублей</t>
  </si>
  <si>
    <t xml:space="preserve">показатели </t>
  </si>
  <si>
    <t xml:space="preserve"> целевые</t>
  </si>
  <si>
    <t xml:space="preserve">показателя </t>
  </si>
  <si>
    <t xml:space="preserve">целевого </t>
  </si>
  <si>
    <t>отклонения</t>
  </si>
  <si>
    <t xml:space="preserve">ОТЧЕТ
О РЕАЛИЗАЦИИ МУНИЦИПАЛЬНОЙ ПРОГРАММЫ
«Развитие физической культуры и спорта городского округа Богданович до 2024 года»
</t>
  </si>
  <si>
    <t>«Развитие физической культуры и спорта»</t>
  </si>
  <si>
    <t xml:space="preserve">Основное мероприятие 1.1. Обеспечение выполнения мероприятий по организации деятельности учреждений физической культуры и спорта  </t>
  </si>
  <si>
    <t>Всего по основному мероприятию 1.1., в том числе</t>
  </si>
  <si>
    <t xml:space="preserve">Направление 1.1.1. </t>
  </si>
  <si>
    <t xml:space="preserve">Направление 1.1.2. </t>
  </si>
  <si>
    <t>Организация работы по развитию физической культуры и спорта среди различных групп населения (по месту жительства)</t>
  </si>
  <si>
    <t xml:space="preserve">Направление 1.1.3. </t>
  </si>
  <si>
    <t>Предоставление объектов спорта для занятий физической культурой учащихся средних общеобразовательных школ</t>
  </si>
  <si>
    <t xml:space="preserve">Основное мероприятие 1.2. Организация и проведение спортивных мероприятий   </t>
  </si>
  <si>
    <t>Всего по основному мероприятию 1.2., в том числе</t>
  </si>
  <si>
    <t xml:space="preserve"> Мероприятия по поэтапному внедрению и реализации Всероссийского физкультурно-спортивного комплекса "Готов к труду и обороне" (ГТО), по организации физкультурно-спортивных мероприятий ГТО, по проведению тестирования населения ГТО</t>
  </si>
  <si>
    <t xml:space="preserve">Направление 1.2.1. </t>
  </si>
  <si>
    <t xml:space="preserve">Организация и проведение мероприятий в сфере физической культуры и спорта в городском округе Богданович </t>
  </si>
  <si>
    <t xml:space="preserve">Направление 1.2.2. </t>
  </si>
  <si>
    <t xml:space="preserve">Направление 1.2.3. </t>
  </si>
  <si>
    <t xml:space="preserve">Организация и проведение мероприятий в сфере физической культуры и спорта в городском округе Богданович направленных на развитие школьного спорта  </t>
  </si>
  <si>
    <t xml:space="preserve">Направление 1.2.4. </t>
  </si>
  <si>
    <t xml:space="preserve">Организация и проведение мероприятий среди людей с ограниченными физическими возможностями здоровья   </t>
  </si>
  <si>
    <t>«Развитие спортивных школ в городском округе Богданович»</t>
  </si>
  <si>
    <t>Основное мероприятие 2.1. Развитие физической культуры и спора в спортивных школах</t>
  </si>
  <si>
    <t>Всего по основному мероприятию 2.1., в том числе</t>
  </si>
  <si>
    <t xml:space="preserve">Направление 2.1.1. </t>
  </si>
  <si>
    <t xml:space="preserve">Организация предоставления услуг детям в спортивных школах </t>
  </si>
  <si>
    <t xml:space="preserve">Направление 2.1.2. </t>
  </si>
  <si>
    <t>«Развитие инфраструктуры муниципальной собственности объектов спорта в городском округе Богданович»</t>
  </si>
  <si>
    <t xml:space="preserve">Основное мероприятие 3.1. Развитие инфраструктуры муниципальной собственности объектов спорта </t>
  </si>
  <si>
    <t>Всего по основному мероприятию 3.1., в том числе</t>
  </si>
  <si>
    <t xml:space="preserve">Направление 3.1.1. </t>
  </si>
  <si>
    <t xml:space="preserve">Направление 3.1.2. </t>
  </si>
  <si>
    <t>«ОБЕСПЕЧЕНИЕ РАЗВИТИЯ ИНФРАСТРУКТУРЫ ОБЪЕКТОВ СПОРТА ГОРОДСКОГО ОКРУГА БОГДАНОВИЧ В РАМКАХ ГОСУДАРСТВЕННОЙ ПРОГРАММЫ СВЕРДЛОВСКОЙ ОБЛАСТИ "РЕАЛИЗАЦИЯ ОСНОВНЫХ НАПРАВЛЕНИЙ ГОСУДАРСТВЕННОЙ ПОЛИТИКИ В СТРОИТЕЛЬНОМ КОМПЛЕКСЕ СВЕРДЛОВСКОЙ ОБЛАСТИ ДО 2024 ГОДА" УТВЕРЖДЕННОЙ ПОСТАНОВЛЕНИЕМ ПРАВИТЕЛЬСТВА СВЕРДЛОВСКОЙ ОБЛАСТИ ОТ 24.10.2013 N 1296-ПП"»</t>
  </si>
  <si>
    <t xml:space="preserve">Основное мероприятие 4.1. Реализация основных направлений государственной политики в строительном комплексе городского округа Богданович до 2024 года  </t>
  </si>
  <si>
    <t>Всего по основному мероприятию 4.1., в том числе</t>
  </si>
  <si>
    <t>Направление 4.1.1.</t>
  </si>
  <si>
    <t>Направление 4.1.2.</t>
  </si>
  <si>
    <t xml:space="preserve">Выполнение работ реконструкции спортивного комплекса «Колорит» по ул. Степана Разина в г. Богданович Свердловской области </t>
  </si>
  <si>
    <t>Направление 4.1.3.</t>
  </si>
  <si>
    <r>
      <t>Задача 1:</t>
    </r>
    <r>
      <rPr>
        <sz val="11"/>
        <color theme="1"/>
        <rFont val="Times New Roman"/>
        <family val="1"/>
        <charset val="204"/>
      </rPr>
      <t xml:space="preserve"> Формирование у населения ответственного отношения к собственному здоровью и мотивации к здоровому образу жизни</t>
    </r>
  </si>
  <si>
    <r>
      <t xml:space="preserve">Задача 4: </t>
    </r>
    <r>
      <rPr>
        <sz val="11"/>
        <color theme="1"/>
        <rFont val="Times New Roman"/>
        <family val="1"/>
        <charset val="204"/>
      </rPr>
      <t>Развитие сети организаций осуществляющих спортивную подготовку</t>
    </r>
  </si>
  <si>
    <r>
      <t xml:space="preserve">Задача 5: </t>
    </r>
    <r>
      <rPr>
        <sz val="11"/>
        <color theme="1"/>
        <rFont val="Times New Roman"/>
        <family val="1"/>
        <charset val="204"/>
      </rPr>
      <t xml:space="preserve">Совершенствование системы спорта высших достижений, способствующих успешному выступлению спортсменов городского округа Богданович на областных, всероссийских, международных соревнованиях </t>
    </r>
  </si>
  <si>
    <t>Количество медалей, завоеванных спортсменами городского округа Богданович на официальных областных, всероссийских и международных соревнованиях по видам спорта</t>
  </si>
  <si>
    <r>
      <t>Задача 1:</t>
    </r>
    <r>
      <rPr>
        <sz val="11"/>
        <color theme="1"/>
        <rFont val="Times New Roman"/>
        <family val="1"/>
        <charset val="204"/>
      </rPr>
      <t xml:space="preserve"> Подготовка спортивного резерва, включая совершенствование системы отбора талантливых спортсменов в городском округе Богданович</t>
    </r>
  </si>
  <si>
    <t>«Развитие инфраструктуры муниципальной собственности объектов спорта городского округа Богданович»</t>
  </si>
  <si>
    <t>из них учащихся и студентов</t>
  </si>
  <si>
    <t>Доля спортсменов-разрядников в общем количестве лиц, занимающихся в учреждениях осуществляющих спортивную подготовку</t>
  </si>
  <si>
    <r>
      <t>Цель 1:</t>
    </r>
    <r>
      <rPr>
        <sz val="11"/>
        <color theme="1"/>
        <rFont val="Times New Roman"/>
        <family val="1"/>
        <charset val="204"/>
      </rPr>
      <t xml:space="preserve"> Повышение роли спорта во всестороннем и гармоничном развитии личности, повышение престижа Российского спорта</t>
    </r>
  </si>
  <si>
    <t>Выполнили нормативы</t>
  </si>
  <si>
    <t>Уровень обеспеченности населения городского округа Богданович спортивными сооружениями исходя из единовременной пропускной способности объектов спорта</t>
  </si>
  <si>
    <t xml:space="preserve">Направление 3.1.3.
Создание спортивных площадок (оснащение спортивным оборудованием) для занятий уличной гимнастикой  </t>
  </si>
  <si>
    <r>
      <t>«Развитие физичес</t>
    </r>
    <r>
      <rPr>
        <b/>
        <sz val="11"/>
        <rFont val="Times New Roman"/>
        <family val="1"/>
        <charset val="204"/>
      </rPr>
      <t>кой культуры и спорта</t>
    </r>
    <r>
      <rPr>
        <b/>
        <sz val="11"/>
        <color theme="1"/>
        <rFont val="Times New Roman"/>
        <family val="1"/>
        <charset val="204"/>
      </rPr>
      <t>»</t>
    </r>
  </si>
  <si>
    <t>Доля граждан среднего возраста (женщины в возрасте 30-54 лет, мужчины в возрасте 30-59 лет), систематически занимающихся физической культурой и спортом, в общей численности граждан среднего возраста</t>
  </si>
  <si>
    <t>Доля граждан старшего возраста (женщины в возрасте 55-79 лет, мужчины в возрасте 60-79 лет), систематически занимающихся физической культурой и спортом, в общей численности граждан старшего возраста</t>
  </si>
  <si>
    <t>х</t>
  </si>
  <si>
    <t>Доля детей и молодежи в возрасте 3-29 лег, систематически занимающихся физической культурой и спортом, в общей численности детей и молодежи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</si>
  <si>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не имеющего противопоказаний для занятий физической культурой и спортом</t>
  </si>
  <si>
    <t>Доля лиц, занимающихся по программам спортивной подготовки в организациях ведомственной принадлежности физической культуры и спорта</t>
  </si>
  <si>
    <t xml:space="preserve">Количество детей и подростков, занимающихся в спортивных школах </t>
  </si>
  <si>
    <t>Количество спортсменов городского округа Богданович, включенных в списки кандидатов в спортивные сборные команды Свердловской области по олимпийским, паралимпийским и сурдлимпийским видам спорта</t>
  </si>
  <si>
    <t>Количество спортивных площадок, оснащенных специализированным оборудованием для занятий уличной гимнастикой</t>
  </si>
  <si>
    <t>Ввод в эксплуатацию спортивной инфраструктуры муниципальной собственности</t>
  </si>
  <si>
    <t>«ОБЕСПЕЧЕНИЕ РАЗВИТИЯ ИНФРАСТРУКТУРЫ ОБЪЕКТОВ СПОРТА ГОРОДСКОГО ОКРУГА БОГДАНОВИЧ В РАМКАХ ГОСУДАРСТВЕННОЙ ПРОГРАММЫ СВЕРДЛОВСКОЙ ОБЛАСТИ РЕАЛИЗАЦИЯ ОСНОВНЫХ НАПРАВЛЕНИЙ ГОСУДАРСТВЕННОЙ ПОЛИТИКИ В СТРОИТЕЛЬНОМ КОМПЛЕКСЕ СВЕРДЛОВСКОЙ ОБЛАСТИ ДО 2024 ГОДА "УТВЕРЖДЕННОЙ ПОСТАНОВЛЕНИЕМ ПРАВИТЕЛЬСТВА СВЕРДЛОВСКОЙ ОБЛАСТИ ОТ 24.10.2013 N 1296-ПП"»</t>
  </si>
  <si>
    <t xml:space="preserve">Приложение № 7
к порядку формирования и реализации муниципальных программ городского округа Богданович, утвержденному постановлением главы городского округа Богданович
от 05.11.2013 г. № 2358
</t>
  </si>
  <si>
    <t>151Р548Г00</t>
  </si>
  <si>
    <t>152Р550810</t>
  </si>
  <si>
    <t xml:space="preserve">Директор МКУ УФКиС ГО Богданович                                                                                                                                                И.А. Привалова </t>
  </si>
  <si>
    <t xml:space="preserve">Выполнение планируеться на конец года </t>
  </si>
  <si>
    <t xml:space="preserve">Увеличилось количество спортивных сооружений в 2021г. </t>
  </si>
  <si>
    <t xml:space="preserve">введено в 2021г.  2 воркаута на с. Тыгиш, с. Кунарское </t>
  </si>
  <si>
    <t>1510200252+151Р5S8Г00</t>
  </si>
  <si>
    <t xml:space="preserve">Завоевали призовые места </t>
  </si>
  <si>
    <t xml:space="preserve">Субсидия на поддержку муниципальных учреждений спортивной направленности по адаптивной физической культуре и спорту </t>
  </si>
  <si>
    <t xml:space="preserve">ВЫПОЛНЕНИЕ МЕРОПРИЯТИЙ МУНИЦИПАЛЬНОЙ ПРОГРАММЫ
«Развитие физической культуры и спорта городского округа Богданович до 2024 года»
За 2022 год  
</t>
  </si>
  <si>
    <t xml:space="preserve"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</t>
  </si>
  <si>
    <t xml:space="preserve">ДОСТИЖЕНИЕ ЦЕЛЕВЫХ ПОКАЗАТЕЛЕЙ МУНИЦИПАЛЬНОЙ ПРОГРАММЫ
За 2022 г.
</t>
  </si>
  <si>
    <t>Организована дополнительная работа на основании постановления главы городского округа Богданович от 24.05.2022 № 769</t>
  </si>
  <si>
    <t xml:space="preserve">Из-за увеличения количества заявившихся команд, увеличилось количество туров соревнований </t>
  </si>
  <si>
    <t xml:space="preserve">По результатам соревнований </t>
  </si>
  <si>
    <t xml:space="preserve">Увеличилось количество спортивных сооружений в 2022г., введена 1 площадка на с. Гарашкинское </t>
  </si>
  <si>
    <t xml:space="preserve">ФИНАНСИРОВАНИЕ ОБЪЕКТОВ КАПИТАЛЬНОГО СТРОИТЕЛЬСТВА ЗА СЧЕТ ВСЕХ ИСТОЧНИКОВ РЕСУРСНОГО ОБЕСПЕЧЕНИЯ
(ЕЖЕКВАРТАЛЬНО НАРАСТАЮЩИМ ИТОГОМ)
за 2022
</t>
  </si>
  <si>
    <t xml:space="preserve">Направление 1.1.4. </t>
  </si>
  <si>
    <t xml:space="preserve">Из за увеличения площадок и проведенной реконструкции футбольного поля и беговых дорожек увеличилось количество занимающихся </t>
  </si>
  <si>
    <t xml:space="preserve">На базе МАУ ГО Богданович «МФСЦ «Олимп» открыто отделение по легкой атлетики школы Олимпийского резерва по адаптивному спорту </t>
  </si>
  <si>
    <t xml:space="preserve">В связи с не сдачей контрольно переводных нормативов, уменьшилось количество детей в МБУ СШ по х/м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</si>
</sst>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2" fontId="1" fillId="3" borderId="2" xfId="0" applyNumberFormat="1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2" fontId="4" fillId="3" borderId="2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center" vertical="top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 vertical="top" wrapText="1"/>
    </xf>
    <xf numFmtId="4" fontId="1" fillId="0" borderId="26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  <xf numFmtId="4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vertical="top"/>
    </xf>
    <xf numFmtId="164" fontId="1" fillId="0" borderId="2" xfId="0" applyNumberFormat="1" applyFont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 vertical="top" wrapText="1"/>
    </xf>
    <xf numFmtId="4" fontId="1" fillId="0" borderId="25" xfId="0" applyNumberFormat="1" applyFont="1" applyFill="1" applyBorder="1" applyAlignment="1">
      <alignment horizontal="center" vertical="top" wrapText="1"/>
    </xf>
    <xf numFmtId="4" fontId="1" fillId="0" borderId="24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1" fillId="0" borderId="26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ECE6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topLeftCell="A19" zoomScale="130" zoomScaleNormal="100" zoomScaleSheetLayoutView="130" workbookViewId="0">
      <selection activeCell="G22" sqref="G22"/>
    </sheetView>
  </sheetViews>
  <sheetFormatPr defaultRowHeight="15" x14ac:dyDescent="0.25"/>
  <cols>
    <col min="1" max="1" width="7.7109375" style="14" customWidth="1"/>
    <col min="2" max="2" width="32.28515625" style="14" customWidth="1"/>
    <col min="3" max="3" width="11.140625" style="14" customWidth="1"/>
    <col min="4" max="4" width="6.85546875" style="14" customWidth="1"/>
    <col min="5" max="5" width="7" style="82" customWidth="1"/>
    <col min="6" max="6" width="12.85546875" style="14" customWidth="1"/>
    <col min="7" max="7" width="15.5703125" style="14" customWidth="1"/>
    <col min="8" max="16384" width="9.140625" style="14"/>
  </cols>
  <sheetData>
    <row r="1" spans="1:7" ht="90.75" customHeight="1" x14ac:dyDescent="0.25">
      <c r="E1" s="108" t="s">
        <v>157</v>
      </c>
      <c r="F1" s="109"/>
      <c r="G1" s="109"/>
    </row>
    <row r="2" spans="1:7" ht="12.75" customHeight="1" x14ac:dyDescent="0.25">
      <c r="E2" s="80"/>
      <c r="F2" s="13"/>
      <c r="G2" s="13"/>
    </row>
    <row r="3" spans="1:7" ht="54.75" customHeight="1" x14ac:dyDescent="0.25">
      <c r="A3" s="110" t="s">
        <v>96</v>
      </c>
      <c r="B3" s="111"/>
      <c r="C3" s="111"/>
      <c r="D3" s="111"/>
      <c r="E3" s="111"/>
      <c r="F3" s="111"/>
      <c r="G3" s="111"/>
    </row>
    <row r="4" spans="1:7" s="16" customFormat="1" x14ac:dyDescent="0.25">
      <c r="A4" s="16" t="s">
        <v>31</v>
      </c>
      <c r="E4" s="81"/>
    </row>
    <row r="5" spans="1:7" s="16" customFormat="1" ht="29.25" customHeight="1" x14ac:dyDescent="0.25">
      <c r="A5" s="112" t="s">
        <v>169</v>
      </c>
      <c r="B5" s="113"/>
      <c r="C5" s="113"/>
      <c r="D5" s="113"/>
      <c r="E5" s="113"/>
      <c r="F5" s="113"/>
      <c r="G5" s="113"/>
    </row>
    <row r="6" spans="1:7" ht="9.75" customHeight="1" thickBot="1" x14ac:dyDescent="0.3"/>
    <row r="7" spans="1:7" x14ac:dyDescent="0.25">
      <c r="A7" s="17" t="s">
        <v>0</v>
      </c>
      <c r="B7" s="18" t="s">
        <v>2</v>
      </c>
      <c r="C7" s="18" t="s">
        <v>3</v>
      </c>
      <c r="D7" s="114" t="s">
        <v>5</v>
      </c>
      <c r="E7" s="115"/>
      <c r="F7" s="18" t="s">
        <v>6</v>
      </c>
      <c r="G7" s="39" t="s">
        <v>8</v>
      </c>
    </row>
    <row r="8" spans="1:7" x14ac:dyDescent="0.25">
      <c r="A8" s="19" t="s">
        <v>1</v>
      </c>
      <c r="B8" s="20" t="s">
        <v>92</v>
      </c>
      <c r="C8" s="20" t="s">
        <v>4</v>
      </c>
      <c r="D8" s="116" t="s">
        <v>94</v>
      </c>
      <c r="E8" s="117"/>
      <c r="F8" s="20" t="s">
        <v>7</v>
      </c>
      <c r="G8" s="40" t="s">
        <v>95</v>
      </c>
    </row>
    <row r="9" spans="1:7" ht="15.75" thickBot="1" x14ac:dyDescent="0.3">
      <c r="A9" s="19"/>
      <c r="B9" s="20" t="s">
        <v>91</v>
      </c>
      <c r="C9" s="20"/>
      <c r="D9" s="118" t="s">
        <v>93</v>
      </c>
      <c r="E9" s="119"/>
      <c r="F9" s="20"/>
      <c r="G9" s="40" t="s">
        <v>9</v>
      </c>
    </row>
    <row r="10" spans="1:7" ht="15.75" thickBot="1" x14ac:dyDescent="0.3">
      <c r="A10" s="21"/>
      <c r="B10" s="22"/>
      <c r="C10" s="22"/>
      <c r="D10" s="22" t="s">
        <v>11</v>
      </c>
      <c r="E10" s="83" t="s">
        <v>12</v>
      </c>
      <c r="F10" s="22"/>
      <c r="G10" s="41" t="s">
        <v>10</v>
      </c>
    </row>
    <row r="11" spans="1:7" ht="15.75" thickBot="1" x14ac:dyDescent="0.3">
      <c r="A11" s="21">
        <v>1</v>
      </c>
      <c r="B11" s="22">
        <v>2</v>
      </c>
      <c r="C11" s="22">
        <v>3</v>
      </c>
      <c r="D11" s="22">
        <v>4</v>
      </c>
      <c r="E11" s="86">
        <v>5</v>
      </c>
      <c r="F11" s="22">
        <v>6</v>
      </c>
      <c r="G11" s="22">
        <v>7</v>
      </c>
    </row>
    <row r="12" spans="1:7" x14ac:dyDescent="0.25">
      <c r="A12" s="100">
        <v>1</v>
      </c>
      <c r="B12" s="102" t="s">
        <v>23</v>
      </c>
      <c r="C12" s="103"/>
      <c r="D12" s="103"/>
      <c r="E12" s="103"/>
      <c r="F12" s="103"/>
      <c r="G12" s="104"/>
    </row>
    <row r="13" spans="1:7" ht="15.75" thickBot="1" x14ac:dyDescent="0.3">
      <c r="A13" s="101"/>
      <c r="B13" s="105" t="s">
        <v>145</v>
      </c>
      <c r="C13" s="106"/>
      <c r="D13" s="106"/>
      <c r="E13" s="106"/>
      <c r="F13" s="106"/>
      <c r="G13" s="107"/>
    </row>
    <row r="14" spans="1:7" ht="34.5" customHeight="1" thickBot="1" x14ac:dyDescent="0.3">
      <c r="A14" s="21">
        <v>2</v>
      </c>
      <c r="B14" s="97" t="s">
        <v>24</v>
      </c>
      <c r="C14" s="98"/>
      <c r="D14" s="98"/>
      <c r="E14" s="98"/>
      <c r="F14" s="98"/>
      <c r="G14" s="99"/>
    </row>
    <row r="15" spans="1:7" ht="36" customHeight="1" thickBot="1" x14ac:dyDescent="0.3">
      <c r="A15" s="21">
        <v>3</v>
      </c>
      <c r="B15" s="97" t="s">
        <v>133</v>
      </c>
      <c r="C15" s="98"/>
      <c r="D15" s="98"/>
      <c r="E15" s="98"/>
      <c r="F15" s="98"/>
      <c r="G15" s="99"/>
    </row>
    <row r="16" spans="1:7" ht="132" customHeight="1" thickBot="1" x14ac:dyDescent="0.3">
      <c r="A16" s="21">
        <v>4</v>
      </c>
      <c r="B16" s="15" t="s">
        <v>13</v>
      </c>
      <c r="C16" s="22" t="s">
        <v>14</v>
      </c>
      <c r="D16" s="22">
        <v>52.2</v>
      </c>
      <c r="E16" s="83">
        <v>53.3</v>
      </c>
      <c r="F16" s="30" t="s">
        <v>148</v>
      </c>
      <c r="G16" s="35" t="s">
        <v>176</v>
      </c>
    </row>
    <row r="17" spans="1:7" ht="108.75" customHeight="1" thickBot="1" x14ac:dyDescent="0.3">
      <c r="A17" s="21">
        <v>5</v>
      </c>
      <c r="B17" s="15" t="s">
        <v>146</v>
      </c>
      <c r="C17" s="22" t="s">
        <v>14</v>
      </c>
      <c r="D17" s="22">
        <v>41.5</v>
      </c>
      <c r="E17" s="83">
        <v>41.5</v>
      </c>
      <c r="F17" s="30" t="s">
        <v>148</v>
      </c>
      <c r="G17" s="35" t="s">
        <v>88</v>
      </c>
    </row>
    <row r="18" spans="1:7" ht="115.5" thickBot="1" x14ac:dyDescent="0.3">
      <c r="A18" s="21">
        <v>6</v>
      </c>
      <c r="B18" s="15" t="s">
        <v>149</v>
      </c>
      <c r="C18" s="22" t="s">
        <v>14</v>
      </c>
      <c r="D18" s="22">
        <v>86.8</v>
      </c>
      <c r="E18" s="84">
        <v>87.9</v>
      </c>
      <c r="F18" s="30" t="s">
        <v>148</v>
      </c>
      <c r="G18" s="35" t="s">
        <v>170</v>
      </c>
    </row>
    <row r="19" spans="1:7" ht="107.25" customHeight="1" thickBot="1" x14ac:dyDescent="0.3">
      <c r="A19" s="36">
        <v>7</v>
      </c>
      <c r="B19" s="15" t="s">
        <v>147</v>
      </c>
      <c r="C19" s="37" t="s">
        <v>14</v>
      </c>
      <c r="D19" s="37">
        <v>24.6</v>
      </c>
      <c r="E19" s="84">
        <v>24.6</v>
      </c>
      <c r="F19" s="30" t="s">
        <v>148</v>
      </c>
      <c r="G19" s="35" t="s">
        <v>88</v>
      </c>
    </row>
    <row r="20" spans="1:7" ht="94.5" customHeight="1" thickBot="1" x14ac:dyDescent="0.3">
      <c r="A20" s="21">
        <v>8</v>
      </c>
      <c r="B20" s="15" t="s">
        <v>15</v>
      </c>
      <c r="C20" s="22" t="s">
        <v>16</v>
      </c>
      <c r="D20" s="22">
        <v>105</v>
      </c>
      <c r="E20" s="88">
        <v>109</v>
      </c>
      <c r="F20" s="23">
        <f>E20/D20*100</f>
        <v>103.80952380952382</v>
      </c>
      <c r="G20" s="35" t="s">
        <v>171</v>
      </c>
    </row>
    <row r="21" spans="1:7" ht="48" customHeight="1" thickBot="1" x14ac:dyDescent="0.3">
      <c r="A21" s="21">
        <v>9</v>
      </c>
      <c r="B21" s="97" t="s">
        <v>25</v>
      </c>
      <c r="C21" s="98"/>
      <c r="D21" s="98"/>
      <c r="E21" s="98"/>
      <c r="F21" s="98"/>
      <c r="G21" s="99"/>
    </row>
    <row r="22" spans="1:7" ht="142.5" customHeight="1" thickBot="1" x14ac:dyDescent="0.3">
      <c r="A22" s="21">
        <v>10</v>
      </c>
      <c r="B22" s="15" t="s">
        <v>150</v>
      </c>
      <c r="C22" s="22" t="s">
        <v>14</v>
      </c>
      <c r="D22" s="22">
        <v>17.3</v>
      </c>
      <c r="E22" s="83">
        <v>24.9</v>
      </c>
      <c r="F22" s="30" t="s">
        <v>148</v>
      </c>
      <c r="G22" s="35" t="s">
        <v>177</v>
      </c>
    </row>
    <row r="23" spans="1:7" ht="33.75" customHeight="1" thickBot="1" x14ac:dyDescent="0.3">
      <c r="A23" s="21">
        <v>11</v>
      </c>
      <c r="B23" s="97" t="s">
        <v>26</v>
      </c>
      <c r="C23" s="98"/>
      <c r="D23" s="98"/>
      <c r="E23" s="98"/>
      <c r="F23" s="98"/>
      <c r="G23" s="99"/>
    </row>
    <row r="24" spans="1:7" ht="201.75" customHeight="1" thickBot="1" x14ac:dyDescent="0.3">
      <c r="A24" s="27">
        <v>12</v>
      </c>
      <c r="B24" s="15" t="s">
        <v>17</v>
      </c>
      <c r="C24" s="28" t="s">
        <v>14</v>
      </c>
      <c r="D24" s="23">
        <v>51</v>
      </c>
      <c r="E24" s="31">
        <v>58.3</v>
      </c>
      <c r="F24" s="30" t="s">
        <v>148</v>
      </c>
      <c r="G24" s="120" t="s">
        <v>142</v>
      </c>
    </row>
    <row r="25" spans="1:7" ht="15.75" thickBot="1" x14ac:dyDescent="0.3">
      <c r="A25" s="21">
        <v>13</v>
      </c>
      <c r="B25" s="29" t="s">
        <v>139</v>
      </c>
      <c r="C25" s="22" t="s">
        <v>14</v>
      </c>
      <c r="D25" s="23">
        <v>63</v>
      </c>
      <c r="E25" s="31">
        <v>62.6</v>
      </c>
      <c r="F25" s="23" t="s">
        <v>148</v>
      </c>
      <c r="G25" s="121"/>
    </row>
    <row r="26" spans="1:7" ht="21.75" customHeight="1" thickBot="1" x14ac:dyDescent="0.3">
      <c r="A26" s="21">
        <v>14</v>
      </c>
      <c r="B26" s="97" t="s">
        <v>134</v>
      </c>
      <c r="C26" s="98"/>
      <c r="D26" s="98"/>
      <c r="E26" s="98"/>
      <c r="F26" s="98"/>
      <c r="G26" s="99"/>
    </row>
    <row r="27" spans="1:7" ht="93" customHeight="1" thickBot="1" x14ac:dyDescent="0.3">
      <c r="A27" s="21">
        <v>15</v>
      </c>
      <c r="B27" s="15" t="s">
        <v>152</v>
      </c>
      <c r="C27" s="22" t="s">
        <v>18</v>
      </c>
      <c r="D27" s="22">
        <v>1803</v>
      </c>
      <c r="E27" s="86">
        <v>1730</v>
      </c>
      <c r="F27" s="23">
        <f>E27/D27*100</f>
        <v>95.951192457016091</v>
      </c>
      <c r="G27" s="35" t="s">
        <v>178</v>
      </c>
    </row>
    <row r="28" spans="1:7" ht="48.75" customHeight="1" thickBot="1" x14ac:dyDescent="0.3">
      <c r="A28" s="21">
        <v>16</v>
      </c>
      <c r="B28" s="97" t="s">
        <v>135</v>
      </c>
      <c r="C28" s="98"/>
      <c r="D28" s="98"/>
      <c r="E28" s="98"/>
      <c r="F28" s="98"/>
      <c r="G28" s="99"/>
    </row>
    <row r="29" spans="1:7" ht="114" customHeight="1" thickBot="1" x14ac:dyDescent="0.3">
      <c r="A29" s="21">
        <v>17</v>
      </c>
      <c r="B29" s="15" t="s">
        <v>153</v>
      </c>
      <c r="C29" s="22" t="s">
        <v>18</v>
      </c>
      <c r="D29" s="22">
        <v>28</v>
      </c>
      <c r="E29" s="86">
        <v>57</v>
      </c>
      <c r="F29" s="68">
        <f>E29/D29*100</f>
        <v>203.57142857142856</v>
      </c>
      <c r="G29" s="35" t="s">
        <v>142</v>
      </c>
    </row>
    <row r="30" spans="1:7" ht="94.5" customHeight="1" thickBot="1" x14ac:dyDescent="0.3">
      <c r="A30" s="21">
        <v>18</v>
      </c>
      <c r="B30" s="15" t="s">
        <v>136</v>
      </c>
      <c r="C30" s="22" t="s">
        <v>16</v>
      </c>
      <c r="D30" s="22">
        <v>68</v>
      </c>
      <c r="E30" s="86">
        <v>113</v>
      </c>
      <c r="F30" s="68">
        <f>E30/D30*100</f>
        <v>166.1764705882353</v>
      </c>
      <c r="G30" s="35" t="s">
        <v>165</v>
      </c>
    </row>
    <row r="31" spans="1:7" x14ac:dyDescent="0.25">
      <c r="A31" s="100">
        <v>19</v>
      </c>
      <c r="B31" s="102" t="s">
        <v>19</v>
      </c>
      <c r="C31" s="103"/>
      <c r="D31" s="103"/>
      <c r="E31" s="103"/>
      <c r="F31" s="103"/>
      <c r="G31" s="104"/>
    </row>
    <row r="32" spans="1:7" ht="19.5" customHeight="1" thickBot="1" x14ac:dyDescent="0.3">
      <c r="A32" s="101"/>
      <c r="B32" s="105" t="s">
        <v>115</v>
      </c>
      <c r="C32" s="106"/>
      <c r="D32" s="106"/>
      <c r="E32" s="106"/>
      <c r="F32" s="106"/>
      <c r="G32" s="107"/>
    </row>
    <row r="33" spans="1:7" ht="32.25" customHeight="1" thickBot="1" x14ac:dyDescent="0.3">
      <c r="A33" s="21">
        <v>20</v>
      </c>
      <c r="B33" s="97" t="s">
        <v>141</v>
      </c>
      <c r="C33" s="98"/>
      <c r="D33" s="98"/>
      <c r="E33" s="98"/>
      <c r="F33" s="98"/>
      <c r="G33" s="99"/>
    </row>
    <row r="34" spans="1:7" ht="31.5" customHeight="1" thickBot="1" x14ac:dyDescent="0.3">
      <c r="A34" s="21">
        <v>21</v>
      </c>
      <c r="B34" s="97" t="s">
        <v>137</v>
      </c>
      <c r="C34" s="98"/>
      <c r="D34" s="98"/>
      <c r="E34" s="98"/>
      <c r="F34" s="98"/>
      <c r="G34" s="99"/>
    </row>
    <row r="35" spans="1:7" ht="83.25" customHeight="1" thickBot="1" x14ac:dyDescent="0.3">
      <c r="A35" s="21">
        <v>22</v>
      </c>
      <c r="B35" s="15" t="s">
        <v>140</v>
      </c>
      <c r="C35" s="22" t="s">
        <v>14</v>
      </c>
      <c r="D35" s="24">
        <v>20.5</v>
      </c>
      <c r="E35" s="31">
        <v>15.8</v>
      </c>
      <c r="F35" s="32" t="s">
        <v>148</v>
      </c>
      <c r="G35" s="35" t="s">
        <v>172</v>
      </c>
    </row>
    <row r="36" spans="1:7" ht="81" customHeight="1" thickBot="1" x14ac:dyDescent="0.3">
      <c r="A36" s="19">
        <v>23</v>
      </c>
      <c r="B36" s="15" t="s">
        <v>151</v>
      </c>
      <c r="C36" s="42" t="s">
        <v>14</v>
      </c>
      <c r="D36" s="24">
        <v>100</v>
      </c>
      <c r="E36" s="31">
        <v>100</v>
      </c>
      <c r="F36" s="32" t="s">
        <v>148</v>
      </c>
      <c r="G36" s="35" t="s">
        <v>88</v>
      </c>
    </row>
    <row r="37" spans="1:7" x14ac:dyDescent="0.25">
      <c r="A37" s="100">
        <v>24</v>
      </c>
      <c r="B37" s="102" t="s">
        <v>20</v>
      </c>
      <c r="C37" s="103"/>
      <c r="D37" s="103"/>
      <c r="E37" s="103"/>
      <c r="F37" s="103"/>
      <c r="G37" s="104"/>
    </row>
    <row r="38" spans="1:7" ht="30.75" customHeight="1" thickBot="1" x14ac:dyDescent="0.3">
      <c r="A38" s="101"/>
      <c r="B38" s="105" t="s">
        <v>138</v>
      </c>
      <c r="C38" s="106"/>
      <c r="D38" s="106"/>
      <c r="E38" s="106"/>
      <c r="F38" s="106"/>
      <c r="G38" s="107"/>
    </row>
    <row r="39" spans="1:7" ht="48.75" customHeight="1" thickBot="1" x14ac:dyDescent="0.3">
      <c r="A39" s="21">
        <v>25</v>
      </c>
      <c r="B39" s="97" t="s">
        <v>27</v>
      </c>
      <c r="C39" s="98"/>
      <c r="D39" s="98"/>
      <c r="E39" s="98"/>
      <c r="F39" s="98"/>
      <c r="G39" s="99"/>
    </row>
    <row r="40" spans="1:7" ht="53.25" customHeight="1" thickBot="1" x14ac:dyDescent="0.3">
      <c r="A40" s="21">
        <v>26</v>
      </c>
      <c r="B40" s="97" t="s">
        <v>28</v>
      </c>
      <c r="C40" s="98"/>
      <c r="D40" s="98"/>
      <c r="E40" s="98"/>
      <c r="F40" s="98"/>
      <c r="G40" s="99"/>
    </row>
    <row r="41" spans="1:7" ht="90" thickBot="1" x14ac:dyDescent="0.3">
      <c r="A41" s="21">
        <v>27</v>
      </c>
      <c r="B41" s="15" t="s">
        <v>21</v>
      </c>
      <c r="C41" s="22" t="s">
        <v>16</v>
      </c>
      <c r="D41" s="22">
        <v>100</v>
      </c>
      <c r="E41" s="86">
        <v>117</v>
      </c>
      <c r="F41" s="23">
        <f>E41/D41*100</f>
        <v>117</v>
      </c>
      <c r="G41" s="33" t="s">
        <v>173</v>
      </c>
    </row>
    <row r="42" spans="1:7" ht="77.25" customHeight="1" thickBot="1" x14ac:dyDescent="0.3">
      <c r="A42" s="21">
        <v>28</v>
      </c>
      <c r="B42" s="15" t="s">
        <v>154</v>
      </c>
      <c r="C42" s="22" t="s">
        <v>16</v>
      </c>
      <c r="D42" s="22">
        <v>7</v>
      </c>
      <c r="E42" s="86">
        <v>8</v>
      </c>
      <c r="F42" s="23">
        <f>E42/D42*100</f>
        <v>114.28571428571428</v>
      </c>
      <c r="G42" s="33" t="s">
        <v>163</v>
      </c>
    </row>
    <row r="43" spans="1:7" ht="99" customHeight="1" thickBot="1" x14ac:dyDescent="0.3">
      <c r="A43" s="21">
        <v>29</v>
      </c>
      <c r="B43" s="34" t="s">
        <v>143</v>
      </c>
      <c r="C43" s="22" t="s">
        <v>14</v>
      </c>
      <c r="D43" s="38">
        <v>62</v>
      </c>
      <c r="E43" s="85">
        <v>65.900000000000006</v>
      </c>
      <c r="F43" s="23" t="s">
        <v>148</v>
      </c>
      <c r="G43" s="33" t="s">
        <v>162</v>
      </c>
    </row>
    <row r="44" spans="1:7" x14ac:dyDescent="0.25">
      <c r="A44" s="100">
        <v>30</v>
      </c>
      <c r="B44" s="102" t="s">
        <v>22</v>
      </c>
      <c r="C44" s="103"/>
      <c r="D44" s="103"/>
      <c r="E44" s="103"/>
      <c r="F44" s="103"/>
      <c r="G44" s="104"/>
    </row>
    <row r="45" spans="1:7" ht="90" customHeight="1" thickBot="1" x14ac:dyDescent="0.3">
      <c r="A45" s="101"/>
      <c r="B45" s="105" t="s">
        <v>156</v>
      </c>
      <c r="C45" s="106"/>
      <c r="D45" s="106"/>
      <c r="E45" s="106"/>
      <c r="F45" s="106"/>
      <c r="G45" s="107"/>
    </row>
    <row r="46" spans="1:7" ht="20.25" customHeight="1" thickBot="1" x14ac:dyDescent="0.3">
      <c r="A46" s="21">
        <v>31</v>
      </c>
      <c r="B46" s="97" t="s">
        <v>29</v>
      </c>
      <c r="C46" s="98"/>
      <c r="D46" s="98"/>
      <c r="E46" s="98"/>
      <c r="F46" s="98"/>
      <c r="G46" s="99"/>
    </row>
    <row r="47" spans="1:7" ht="21" customHeight="1" thickBot="1" x14ac:dyDescent="0.3">
      <c r="A47" s="21">
        <v>32</v>
      </c>
      <c r="B47" s="97" t="s">
        <v>30</v>
      </c>
      <c r="C47" s="98"/>
      <c r="D47" s="98"/>
      <c r="E47" s="98"/>
      <c r="F47" s="98"/>
      <c r="G47" s="99"/>
    </row>
    <row r="48" spans="1:7" ht="45.75" thickBot="1" x14ac:dyDescent="0.3">
      <c r="A48" s="25">
        <v>33</v>
      </c>
      <c r="B48" s="26" t="s">
        <v>155</v>
      </c>
      <c r="C48" s="25" t="s">
        <v>16</v>
      </c>
      <c r="D48" s="25">
        <v>1</v>
      </c>
      <c r="E48" s="87">
        <v>1</v>
      </c>
      <c r="F48" s="25">
        <f>E48/D48*100</f>
        <v>100</v>
      </c>
      <c r="G48" s="33"/>
    </row>
  </sheetData>
  <mergeCells count="31">
    <mergeCell ref="B21:G21"/>
    <mergeCell ref="B23:G23"/>
    <mergeCell ref="B26:G26"/>
    <mergeCell ref="A37:A38"/>
    <mergeCell ref="B37:G37"/>
    <mergeCell ref="B38:G38"/>
    <mergeCell ref="B28:G28"/>
    <mergeCell ref="G24:G25"/>
    <mergeCell ref="E1:G1"/>
    <mergeCell ref="A3:G3"/>
    <mergeCell ref="A5:G5"/>
    <mergeCell ref="B14:G14"/>
    <mergeCell ref="B15:G15"/>
    <mergeCell ref="D7:E7"/>
    <mergeCell ref="D8:E8"/>
    <mergeCell ref="D9:E9"/>
    <mergeCell ref="A12:A13"/>
    <mergeCell ref="B12:G12"/>
    <mergeCell ref="B13:G13"/>
    <mergeCell ref="B46:G46"/>
    <mergeCell ref="B47:G47"/>
    <mergeCell ref="A31:A32"/>
    <mergeCell ref="B31:G31"/>
    <mergeCell ref="B32:G32"/>
    <mergeCell ref="B33:G33"/>
    <mergeCell ref="B34:G34"/>
    <mergeCell ref="A44:A45"/>
    <mergeCell ref="B44:G44"/>
    <mergeCell ref="B45:G45"/>
    <mergeCell ref="B39:G39"/>
    <mergeCell ref="B40:G40"/>
  </mergeCells>
  <pageMargins left="0.55000000000000004" right="0.35433070866141736" top="0.35433070866141736" bottom="0.39370078740157483" header="0.31496062992125984" footer="0.31496062992125984"/>
  <pageSetup paperSize="9" orientation="portrait" r:id="rId1"/>
  <headerFooter>
    <oddFooter>&amp;C
 &amp;P</oddFooter>
  </headerFooter>
  <rowBreaks count="3" manualBreakCount="3">
    <brk id="18" max="6" man="1"/>
    <brk id="27" max="6" man="1"/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view="pageBreakPreview" topLeftCell="A178" zoomScale="110" zoomScaleNormal="100" zoomScaleSheetLayoutView="110" workbookViewId="0">
      <selection activeCell="C119" sqref="C119"/>
    </sheetView>
  </sheetViews>
  <sheetFormatPr defaultRowHeight="15" x14ac:dyDescent="0.25"/>
  <cols>
    <col min="1" max="1" width="7.140625" style="55" customWidth="1"/>
    <col min="2" max="2" width="33" style="55" customWidth="1"/>
    <col min="3" max="3" width="12.5703125" style="56" customWidth="1"/>
    <col min="4" max="4" width="12" style="56" customWidth="1"/>
    <col min="5" max="5" width="12.7109375" style="56" customWidth="1"/>
    <col min="6" max="6" width="18.140625" style="77" customWidth="1"/>
    <col min="7" max="7" width="28.28515625" style="70" customWidth="1"/>
    <col min="8" max="16384" width="9.140625" style="55"/>
  </cols>
  <sheetData>
    <row r="1" spans="1:6" ht="21" customHeight="1" x14ac:dyDescent="0.25">
      <c r="A1" s="55" t="s">
        <v>32</v>
      </c>
    </row>
    <row r="2" spans="1:6" ht="45.75" customHeight="1" x14ac:dyDescent="0.25">
      <c r="A2" s="122" t="s">
        <v>167</v>
      </c>
      <c r="B2" s="123"/>
      <c r="C2" s="123"/>
      <c r="D2" s="123"/>
      <c r="E2" s="123"/>
      <c r="F2" s="123"/>
    </row>
    <row r="3" spans="1:6" ht="8.25" customHeight="1" x14ac:dyDescent="0.25"/>
    <row r="4" spans="1:6" ht="15.75" customHeight="1" x14ac:dyDescent="0.25">
      <c r="A4" s="125" t="s">
        <v>33</v>
      </c>
      <c r="B4" s="57" t="s">
        <v>34</v>
      </c>
      <c r="C4" s="157" t="s">
        <v>35</v>
      </c>
      <c r="D4" s="158"/>
      <c r="E4" s="158"/>
      <c r="F4" s="73" t="s">
        <v>8</v>
      </c>
    </row>
    <row r="5" spans="1:6" x14ac:dyDescent="0.25">
      <c r="A5" s="125"/>
      <c r="B5" s="58" t="s">
        <v>73</v>
      </c>
      <c r="C5" s="159" t="s">
        <v>36</v>
      </c>
      <c r="D5" s="160"/>
      <c r="E5" s="160"/>
      <c r="F5" s="74" t="s">
        <v>95</v>
      </c>
    </row>
    <row r="6" spans="1:6" x14ac:dyDescent="0.25">
      <c r="A6" s="125"/>
      <c r="B6" s="58" t="s">
        <v>74</v>
      </c>
      <c r="C6" s="161" t="s">
        <v>37</v>
      </c>
      <c r="D6" s="162"/>
      <c r="E6" s="160"/>
      <c r="F6" s="74" t="s">
        <v>9</v>
      </c>
    </row>
    <row r="7" spans="1:6" x14ac:dyDescent="0.25">
      <c r="A7" s="125"/>
      <c r="B7" s="48"/>
      <c r="C7" s="163" t="s">
        <v>11</v>
      </c>
      <c r="D7" s="161" t="s">
        <v>12</v>
      </c>
      <c r="E7" s="59" t="s">
        <v>38</v>
      </c>
      <c r="F7" s="74" t="s">
        <v>10</v>
      </c>
    </row>
    <row r="8" spans="1:6" ht="15" customHeight="1" x14ac:dyDescent="0.25">
      <c r="A8" s="125"/>
      <c r="B8" s="49"/>
      <c r="C8" s="164"/>
      <c r="D8" s="165"/>
      <c r="E8" s="60" t="s">
        <v>7</v>
      </c>
      <c r="F8" s="75"/>
    </row>
    <row r="9" spans="1:6" x14ac:dyDescent="0.25">
      <c r="A9" s="50">
        <v>1</v>
      </c>
      <c r="B9" s="58">
        <v>2</v>
      </c>
      <c r="C9" s="61">
        <v>3</v>
      </c>
      <c r="D9" s="61">
        <v>4</v>
      </c>
      <c r="E9" s="62">
        <v>5</v>
      </c>
      <c r="F9" s="75">
        <v>6</v>
      </c>
    </row>
    <row r="10" spans="1:6" ht="14.25" customHeight="1" x14ac:dyDescent="0.25">
      <c r="A10" s="134">
        <v>1</v>
      </c>
      <c r="B10" s="47" t="s">
        <v>39</v>
      </c>
      <c r="C10" s="152">
        <f>SUM(C12:C15)</f>
        <v>126837.29999999999</v>
      </c>
      <c r="D10" s="126">
        <f>SUM(D12:D15)</f>
        <v>126510.43999999999</v>
      </c>
      <c r="E10" s="127">
        <f>D10/C10*100</f>
        <v>99.74229978090041</v>
      </c>
      <c r="F10" s="166" t="s">
        <v>161</v>
      </c>
    </row>
    <row r="11" spans="1:6" ht="15" customHeight="1" x14ac:dyDescent="0.25">
      <c r="A11" s="134"/>
      <c r="B11" s="63" t="s">
        <v>40</v>
      </c>
      <c r="C11" s="136"/>
      <c r="D11" s="126"/>
      <c r="E11" s="127"/>
      <c r="F11" s="167"/>
    </row>
    <row r="12" spans="1:6" ht="18" customHeight="1" x14ac:dyDescent="0.25">
      <c r="A12" s="43">
        <v>2</v>
      </c>
      <c r="B12" s="63" t="s">
        <v>41</v>
      </c>
      <c r="C12" s="45">
        <v>0</v>
      </c>
      <c r="D12" s="45">
        <v>0</v>
      </c>
      <c r="E12" s="45">
        <v>0</v>
      </c>
      <c r="F12" s="167"/>
    </row>
    <row r="13" spans="1:6" ht="15" customHeight="1" x14ac:dyDescent="0.25">
      <c r="A13" s="43">
        <v>3</v>
      </c>
      <c r="B13" s="64" t="s">
        <v>42</v>
      </c>
      <c r="C13" s="45">
        <f>C21+C97+C127+C162</f>
        <v>330.5</v>
      </c>
      <c r="D13" s="45">
        <f>D21+D97+D127+D162</f>
        <v>330.5</v>
      </c>
      <c r="E13" s="69">
        <f>D13/C13*100</f>
        <v>100</v>
      </c>
      <c r="F13" s="167"/>
    </row>
    <row r="14" spans="1:6" ht="14.25" customHeight="1" x14ac:dyDescent="0.25">
      <c r="A14" s="43">
        <v>4</v>
      </c>
      <c r="B14" s="64" t="s">
        <v>43</v>
      </c>
      <c r="C14" s="45">
        <f>C22+C98+C128+C163</f>
        <v>126506.79999999999</v>
      </c>
      <c r="D14" s="45">
        <f>D22+D98+D128+D163</f>
        <v>126179.93999999999</v>
      </c>
      <c r="E14" s="45">
        <f>D14/C14*100</f>
        <v>99.741626537071525</v>
      </c>
      <c r="F14" s="167"/>
    </row>
    <row r="15" spans="1:6" ht="16.5" customHeight="1" x14ac:dyDescent="0.25">
      <c r="A15" s="43">
        <v>5</v>
      </c>
      <c r="B15" s="47" t="s">
        <v>44</v>
      </c>
      <c r="C15" s="65">
        <v>0</v>
      </c>
      <c r="D15" s="65">
        <v>0</v>
      </c>
      <c r="E15" s="65">
        <v>0</v>
      </c>
      <c r="F15" s="140"/>
    </row>
    <row r="16" spans="1:6" x14ac:dyDescent="0.25">
      <c r="A16" s="134">
        <v>6</v>
      </c>
      <c r="B16" s="128" t="s">
        <v>45</v>
      </c>
      <c r="C16" s="129"/>
      <c r="D16" s="129"/>
      <c r="E16" s="129"/>
      <c r="F16" s="130"/>
    </row>
    <row r="17" spans="1:6" ht="18" customHeight="1" x14ac:dyDescent="0.25">
      <c r="A17" s="134"/>
      <c r="B17" s="131" t="s">
        <v>97</v>
      </c>
      <c r="C17" s="132"/>
      <c r="D17" s="132"/>
      <c r="E17" s="132"/>
      <c r="F17" s="133"/>
    </row>
    <row r="18" spans="1:6" ht="17.25" customHeight="1" x14ac:dyDescent="0.25">
      <c r="A18" s="134">
        <v>7</v>
      </c>
      <c r="B18" s="47" t="s">
        <v>46</v>
      </c>
      <c r="C18" s="136">
        <f>SUM(C20:C23)</f>
        <v>67773.959999999992</v>
      </c>
      <c r="D18" s="136">
        <f>SUM(D20:D23)</f>
        <v>67466.62</v>
      </c>
      <c r="E18" s="136">
        <f>D18/C18*100</f>
        <v>99.546521997534171</v>
      </c>
      <c r="F18" s="168" t="s">
        <v>88</v>
      </c>
    </row>
    <row r="19" spans="1:6" x14ac:dyDescent="0.25">
      <c r="A19" s="134"/>
      <c r="B19" s="63" t="s">
        <v>47</v>
      </c>
      <c r="C19" s="127"/>
      <c r="D19" s="127"/>
      <c r="E19" s="127"/>
      <c r="F19" s="169"/>
    </row>
    <row r="20" spans="1:6" ht="17.25" customHeight="1" x14ac:dyDescent="0.25">
      <c r="A20" s="43">
        <v>8</v>
      </c>
      <c r="B20" s="63" t="s">
        <v>41</v>
      </c>
      <c r="C20" s="45">
        <v>0</v>
      </c>
      <c r="D20" s="45">
        <v>0</v>
      </c>
      <c r="E20" s="45">
        <v>0</v>
      </c>
      <c r="F20" s="169"/>
    </row>
    <row r="21" spans="1:6" x14ac:dyDescent="0.25">
      <c r="A21" s="43">
        <v>9</v>
      </c>
      <c r="B21" s="64" t="s">
        <v>42</v>
      </c>
      <c r="C21" s="45">
        <f>C27+C65</f>
        <v>123.9</v>
      </c>
      <c r="D21" s="45">
        <f>D27+D65</f>
        <v>123.9</v>
      </c>
      <c r="E21" s="71">
        <f>D21/C21*100</f>
        <v>100</v>
      </c>
      <c r="F21" s="169"/>
    </row>
    <row r="22" spans="1:6" ht="16.5" customHeight="1" x14ac:dyDescent="0.25">
      <c r="A22" s="43">
        <v>10</v>
      </c>
      <c r="B22" s="64" t="s">
        <v>48</v>
      </c>
      <c r="C22" s="45">
        <f>SUM(C28+C66)</f>
        <v>67650.06</v>
      </c>
      <c r="D22" s="45">
        <f>SUM(D28+D66)</f>
        <v>67342.720000000001</v>
      </c>
      <c r="E22" s="45">
        <f>D22/C22*100</f>
        <v>99.545691459844974</v>
      </c>
      <c r="F22" s="169"/>
    </row>
    <row r="23" spans="1:6" ht="18" customHeight="1" x14ac:dyDescent="0.25">
      <c r="A23" s="43">
        <v>11</v>
      </c>
      <c r="B23" s="64" t="s">
        <v>49</v>
      </c>
      <c r="C23" s="45">
        <v>0</v>
      </c>
      <c r="D23" s="45">
        <v>0</v>
      </c>
      <c r="E23" s="45">
        <v>0</v>
      </c>
      <c r="F23" s="170"/>
    </row>
    <row r="24" spans="1:6" ht="36" customHeight="1" x14ac:dyDescent="0.25">
      <c r="A24" s="43">
        <v>12</v>
      </c>
      <c r="B24" s="171" t="s">
        <v>98</v>
      </c>
      <c r="C24" s="172"/>
      <c r="D24" s="172"/>
      <c r="E24" s="172"/>
      <c r="F24" s="173"/>
    </row>
    <row r="25" spans="1:6" ht="28.5" x14ac:dyDescent="0.25">
      <c r="A25" s="43">
        <v>13</v>
      </c>
      <c r="B25" s="44" t="s">
        <v>99</v>
      </c>
      <c r="C25" s="45">
        <f>SUM(C26:C29)</f>
        <v>63138.559999999998</v>
      </c>
      <c r="D25" s="45">
        <f>SUM(D26:D29)</f>
        <v>62936.02</v>
      </c>
      <c r="E25" s="45">
        <f>D25/C25*100</f>
        <v>99.679213463214865</v>
      </c>
      <c r="F25" s="76" t="s">
        <v>88</v>
      </c>
    </row>
    <row r="26" spans="1:6" x14ac:dyDescent="0.25">
      <c r="A26" s="43">
        <v>14</v>
      </c>
      <c r="B26" s="44" t="s">
        <v>41</v>
      </c>
      <c r="C26" s="45">
        <v>0</v>
      </c>
      <c r="D26" s="45">
        <v>0</v>
      </c>
      <c r="E26" s="45">
        <v>0</v>
      </c>
      <c r="F26" s="76" t="s">
        <v>88</v>
      </c>
    </row>
    <row r="27" spans="1:6" x14ac:dyDescent="0.25">
      <c r="A27" s="43">
        <v>15</v>
      </c>
      <c r="B27" s="44" t="s">
        <v>42</v>
      </c>
      <c r="C27" s="45">
        <f>C35+C43+C51</f>
        <v>0</v>
      </c>
      <c r="D27" s="45">
        <v>0</v>
      </c>
      <c r="E27" s="45">
        <v>0</v>
      </c>
      <c r="F27" s="76" t="s">
        <v>88</v>
      </c>
    </row>
    <row r="28" spans="1:6" x14ac:dyDescent="0.25">
      <c r="A28" s="43">
        <v>16</v>
      </c>
      <c r="B28" s="44" t="s">
        <v>48</v>
      </c>
      <c r="C28" s="45">
        <f>SUM(C36+C44+C52)</f>
        <v>63138.559999999998</v>
      </c>
      <c r="D28" s="45">
        <f>SUM(D36+D44+D52)</f>
        <v>62936.02</v>
      </c>
      <c r="E28" s="45">
        <f>D28/C28*100</f>
        <v>99.679213463214865</v>
      </c>
      <c r="F28" s="76" t="s">
        <v>88</v>
      </c>
    </row>
    <row r="29" spans="1:6" x14ac:dyDescent="0.25">
      <c r="A29" s="43">
        <v>17</v>
      </c>
      <c r="B29" s="46" t="s">
        <v>49</v>
      </c>
      <c r="C29" s="45">
        <v>0</v>
      </c>
      <c r="D29" s="45">
        <v>0</v>
      </c>
      <c r="E29" s="45">
        <v>0</v>
      </c>
      <c r="F29" s="76" t="s">
        <v>88</v>
      </c>
    </row>
    <row r="30" spans="1:6" x14ac:dyDescent="0.25">
      <c r="A30" s="125">
        <v>18</v>
      </c>
      <c r="B30" s="47" t="s">
        <v>100</v>
      </c>
      <c r="C30" s="127">
        <f>SUM(C34:C37)</f>
        <v>63138.559999999998</v>
      </c>
      <c r="D30" s="127">
        <f>SUM(D34:D37)</f>
        <v>62936.02</v>
      </c>
      <c r="E30" s="127">
        <f t="shared" ref="E30:E33" si="0">D30/C30*100</f>
        <v>99.679213463214865</v>
      </c>
      <c r="F30" s="151" t="s">
        <v>88</v>
      </c>
    </row>
    <row r="31" spans="1:6" ht="60" x14ac:dyDescent="0.25">
      <c r="A31" s="125"/>
      <c r="B31" s="48" t="s">
        <v>50</v>
      </c>
      <c r="C31" s="127"/>
      <c r="D31" s="127"/>
      <c r="E31" s="127" t="e">
        <f t="shared" si="0"/>
        <v>#DIV/0!</v>
      </c>
      <c r="F31" s="151"/>
    </row>
    <row r="32" spans="1:6" x14ac:dyDescent="0.25">
      <c r="A32" s="125"/>
      <c r="B32" s="48" t="s">
        <v>51</v>
      </c>
      <c r="C32" s="127"/>
      <c r="D32" s="127"/>
      <c r="E32" s="127" t="e">
        <f t="shared" si="0"/>
        <v>#DIV/0!</v>
      </c>
      <c r="F32" s="151"/>
    </row>
    <row r="33" spans="1:7" x14ac:dyDescent="0.25">
      <c r="A33" s="125"/>
      <c r="B33" s="49" t="s">
        <v>52</v>
      </c>
      <c r="C33" s="127"/>
      <c r="D33" s="127"/>
      <c r="E33" s="127" t="e">
        <f t="shared" si="0"/>
        <v>#DIV/0!</v>
      </c>
      <c r="F33" s="151"/>
    </row>
    <row r="34" spans="1:7" ht="16.5" customHeight="1" x14ac:dyDescent="0.25">
      <c r="A34" s="50">
        <v>19</v>
      </c>
      <c r="B34" s="49" t="s">
        <v>41</v>
      </c>
      <c r="C34" s="51">
        <v>0</v>
      </c>
      <c r="D34" s="51">
        <v>0</v>
      </c>
      <c r="E34" s="51">
        <v>0</v>
      </c>
      <c r="F34" s="78" t="s">
        <v>88</v>
      </c>
    </row>
    <row r="35" spans="1:7" ht="14.25" customHeight="1" x14ac:dyDescent="0.25">
      <c r="A35" s="50">
        <v>20</v>
      </c>
      <c r="B35" s="52" t="s">
        <v>42</v>
      </c>
      <c r="C35" s="51">
        <v>0</v>
      </c>
      <c r="D35" s="51">
        <v>0</v>
      </c>
      <c r="E35" s="51">
        <v>0</v>
      </c>
      <c r="F35" s="78" t="s">
        <v>88</v>
      </c>
    </row>
    <row r="36" spans="1:7" ht="14.25" customHeight="1" x14ac:dyDescent="0.25">
      <c r="A36" s="50">
        <v>21</v>
      </c>
      <c r="B36" s="52" t="s">
        <v>43</v>
      </c>
      <c r="C36" s="51">
        <v>63138.559999999998</v>
      </c>
      <c r="D36" s="51">
        <v>62936.02</v>
      </c>
      <c r="E36" s="51">
        <f>D36/C36*100</f>
        <v>99.679213463214865</v>
      </c>
      <c r="F36" s="78" t="s">
        <v>88</v>
      </c>
      <c r="G36" s="70">
        <v>1510100150</v>
      </c>
    </row>
    <row r="37" spans="1:7" ht="16.5" customHeight="1" x14ac:dyDescent="0.25">
      <c r="A37" s="50">
        <v>22</v>
      </c>
      <c r="B37" s="53" t="s">
        <v>49</v>
      </c>
      <c r="C37" s="51">
        <v>0</v>
      </c>
      <c r="D37" s="51">
        <v>0</v>
      </c>
      <c r="E37" s="51">
        <v>0</v>
      </c>
      <c r="F37" s="78" t="s">
        <v>88</v>
      </c>
    </row>
    <row r="38" spans="1:7" x14ac:dyDescent="0.25">
      <c r="A38" s="125">
        <v>23</v>
      </c>
      <c r="B38" s="47" t="s">
        <v>101</v>
      </c>
      <c r="C38" s="126">
        <f>SUM(C42:C45)</f>
        <v>0</v>
      </c>
      <c r="D38" s="127">
        <f>SUM(D42:D45)</f>
        <v>0</v>
      </c>
      <c r="E38" s="127">
        <v>0</v>
      </c>
      <c r="F38" s="151" t="s">
        <v>88</v>
      </c>
    </row>
    <row r="39" spans="1:7" ht="60" x14ac:dyDescent="0.25">
      <c r="A39" s="125"/>
      <c r="B39" s="48" t="s">
        <v>102</v>
      </c>
      <c r="C39" s="126"/>
      <c r="D39" s="127"/>
      <c r="E39" s="127" t="e">
        <f t="shared" ref="E39:E41" si="1">D39/C39*100</f>
        <v>#DIV/0!</v>
      </c>
      <c r="F39" s="151"/>
    </row>
    <row r="40" spans="1:7" x14ac:dyDescent="0.25">
      <c r="A40" s="125"/>
      <c r="B40" s="48" t="s">
        <v>53</v>
      </c>
      <c r="C40" s="126"/>
      <c r="D40" s="127"/>
      <c r="E40" s="127" t="e">
        <f t="shared" si="1"/>
        <v>#DIV/0!</v>
      </c>
      <c r="F40" s="151"/>
    </row>
    <row r="41" spans="1:7" x14ac:dyDescent="0.25">
      <c r="A41" s="125"/>
      <c r="B41" s="49" t="s">
        <v>54</v>
      </c>
      <c r="C41" s="126"/>
      <c r="D41" s="127"/>
      <c r="E41" s="127" t="e">
        <f t="shared" si="1"/>
        <v>#DIV/0!</v>
      </c>
      <c r="F41" s="151"/>
    </row>
    <row r="42" spans="1:7" ht="15" customHeight="1" x14ac:dyDescent="0.25">
      <c r="A42" s="50">
        <v>24</v>
      </c>
      <c r="B42" s="49" t="s">
        <v>41</v>
      </c>
      <c r="C42" s="51">
        <v>0</v>
      </c>
      <c r="D42" s="51">
        <v>0</v>
      </c>
      <c r="E42" s="51">
        <v>0</v>
      </c>
      <c r="F42" s="78" t="s">
        <v>88</v>
      </c>
    </row>
    <row r="43" spans="1:7" ht="15.75" customHeight="1" x14ac:dyDescent="0.25">
      <c r="A43" s="50">
        <v>25</v>
      </c>
      <c r="B43" s="52" t="s">
        <v>42</v>
      </c>
      <c r="C43" s="51">
        <v>0</v>
      </c>
      <c r="D43" s="51">
        <v>0</v>
      </c>
      <c r="E43" s="51">
        <v>0</v>
      </c>
      <c r="F43" s="78" t="s">
        <v>88</v>
      </c>
    </row>
    <row r="44" spans="1:7" ht="15" customHeight="1" x14ac:dyDescent="0.25">
      <c r="A44" s="50">
        <v>26</v>
      </c>
      <c r="B44" s="52" t="s">
        <v>43</v>
      </c>
      <c r="C44" s="51">
        <v>0</v>
      </c>
      <c r="D44" s="51">
        <v>0</v>
      </c>
      <c r="E44" s="51">
        <v>0</v>
      </c>
      <c r="F44" s="78" t="s">
        <v>88</v>
      </c>
    </row>
    <row r="45" spans="1:7" ht="15.75" customHeight="1" x14ac:dyDescent="0.25">
      <c r="A45" s="50">
        <v>27</v>
      </c>
      <c r="B45" s="53" t="s">
        <v>49</v>
      </c>
      <c r="C45" s="51">
        <v>0</v>
      </c>
      <c r="D45" s="51">
        <v>0</v>
      </c>
      <c r="E45" s="51">
        <v>0</v>
      </c>
      <c r="F45" s="78" t="s">
        <v>88</v>
      </c>
    </row>
    <row r="46" spans="1:7" x14ac:dyDescent="0.25">
      <c r="A46" s="125">
        <v>28</v>
      </c>
      <c r="B46" s="47" t="s">
        <v>103</v>
      </c>
      <c r="C46" s="126">
        <f>SUM(C50:C53)</f>
        <v>0</v>
      </c>
      <c r="D46" s="127">
        <f>SUM(D50:D53)</f>
        <v>0</v>
      </c>
      <c r="E46" s="127">
        <v>0</v>
      </c>
      <c r="F46" s="151" t="s">
        <v>88</v>
      </c>
    </row>
    <row r="47" spans="1:7" ht="60" customHeight="1" x14ac:dyDescent="0.25">
      <c r="A47" s="125"/>
      <c r="B47" s="48" t="s">
        <v>104</v>
      </c>
      <c r="C47" s="126"/>
      <c r="D47" s="127"/>
      <c r="E47" s="127" t="e">
        <f t="shared" ref="E47:E49" si="2">D47/C47*100</f>
        <v>#DIV/0!</v>
      </c>
      <c r="F47" s="151"/>
    </row>
    <row r="48" spans="1:7" x14ac:dyDescent="0.25">
      <c r="A48" s="125"/>
      <c r="B48" s="48" t="s">
        <v>55</v>
      </c>
      <c r="C48" s="126"/>
      <c r="D48" s="127"/>
      <c r="E48" s="127" t="e">
        <f t="shared" si="2"/>
        <v>#DIV/0!</v>
      </c>
      <c r="F48" s="151"/>
    </row>
    <row r="49" spans="1:6" x14ac:dyDescent="0.25">
      <c r="A49" s="125"/>
      <c r="B49" s="49" t="s">
        <v>56</v>
      </c>
      <c r="C49" s="126"/>
      <c r="D49" s="127"/>
      <c r="E49" s="127" t="e">
        <f t="shared" si="2"/>
        <v>#DIV/0!</v>
      </c>
      <c r="F49" s="151"/>
    </row>
    <row r="50" spans="1:6" ht="17.25" customHeight="1" x14ac:dyDescent="0.25">
      <c r="A50" s="50">
        <v>29</v>
      </c>
      <c r="B50" s="49" t="s">
        <v>41</v>
      </c>
      <c r="C50" s="51">
        <v>0</v>
      </c>
      <c r="D50" s="51">
        <v>0</v>
      </c>
      <c r="E50" s="51">
        <v>0</v>
      </c>
      <c r="F50" s="78" t="s">
        <v>88</v>
      </c>
    </row>
    <row r="51" spans="1:6" ht="15" customHeight="1" x14ac:dyDescent="0.25">
      <c r="A51" s="50">
        <v>30</v>
      </c>
      <c r="B51" s="52" t="s">
        <v>42</v>
      </c>
      <c r="C51" s="51">
        <v>0</v>
      </c>
      <c r="D51" s="51">
        <v>0</v>
      </c>
      <c r="E51" s="51">
        <v>0</v>
      </c>
      <c r="F51" s="78" t="s">
        <v>88</v>
      </c>
    </row>
    <row r="52" spans="1:6" ht="14.25" customHeight="1" x14ac:dyDescent="0.25">
      <c r="A52" s="50">
        <v>31</v>
      </c>
      <c r="B52" s="52" t="s">
        <v>43</v>
      </c>
      <c r="C52" s="51">
        <v>0</v>
      </c>
      <c r="D52" s="51">
        <v>0</v>
      </c>
      <c r="E52" s="51">
        <v>0</v>
      </c>
      <c r="F52" s="78" t="s">
        <v>88</v>
      </c>
    </row>
    <row r="53" spans="1:6" ht="15.75" customHeight="1" x14ac:dyDescent="0.25">
      <c r="A53" s="50">
        <v>32</v>
      </c>
      <c r="B53" s="52" t="s">
        <v>49</v>
      </c>
      <c r="C53" s="51">
        <v>0</v>
      </c>
      <c r="D53" s="51">
        <v>0</v>
      </c>
      <c r="E53" s="51">
        <v>0</v>
      </c>
      <c r="F53" s="78" t="s">
        <v>88</v>
      </c>
    </row>
    <row r="54" spans="1:6" ht="15.75" customHeight="1" x14ac:dyDescent="0.25">
      <c r="A54" s="94">
        <v>33</v>
      </c>
      <c r="B54" s="96" t="s">
        <v>175</v>
      </c>
      <c r="C54" s="152">
        <f>SUM(C58:C61)</f>
        <v>0</v>
      </c>
      <c r="D54" s="152">
        <f>SUM(D58:D61)</f>
        <v>0</v>
      </c>
      <c r="E54" s="152">
        <v>0</v>
      </c>
      <c r="F54" s="154" t="s">
        <v>88</v>
      </c>
    </row>
    <row r="55" spans="1:6" ht="78.75" customHeight="1" x14ac:dyDescent="0.25">
      <c r="A55" s="94">
        <v>34</v>
      </c>
      <c r="B55" s="95" t="s">
        <v>166</v>
      </c>
      <c r="C55" s="153"/>
      <c r="D55" s="153"/>
      <c r="E55" s="153"/>
      <c r="F55" s="155"/>
    </row>
    <row r="56" spans="1:6" ht="15.75" customHeight="1" x14ac:dyDescent="0.25">
      <c r="A56" s="94">
        <v>35</v>
      </c>
      <c r="B56" s="95" t="s">
        <v>55</v>
      </c>
      <c r="C56" s="153"/>
      <c r="D56" s="153"/>
      <c r="E56" s="153"/>
      <c r="F56" s="155"/>
    </row>
    <row r="57" spans="1:6" ht="15.75" customHeight="1" x14ac:dyDescent="0.25">
      <c r="A57" s="94">
        <v>36</v>
      </c>
      <c r="B57" s="95" t="s">
        <v>56</v>
      </c>
      <c r="C57" s="136"/>
      <c r="D57" s="136"/>
      <c r="E57" s="136"/>
      <c r="F57" s="156"/>
    </row>
    <row r="58" spans="1:6" ht="15.75" customHeight="1" x14ac:dyDescent="0.25">
      <c r="A58" s="94">
        <v>37</v>
      </c>
      <c r="B58" s="95" t="s">
        <v>41</v>
      </c>
      <c r="C58" s="51">
        <v>0</v>
      </c>
      <c r="D58" s="51">
        <v>0</v>
      </c>
      <c r="E58" s="51">
        <v>0</v>
      </c>
      <c r="F58" s="90" t="s">
        <v>88</v>
      </c>
    </row>
    <row r="59" spans="1:6" ht="15.75" customHeight="1" x14ac:dyDescent="0.25">
      <c r="A59" s="94">
        <v>38</v>
      </c>
      <c r="B59" s="95" t="s">
        <v>42</v>
      </c>
      <c r="C59" s="51">
        <v>0</v>
      </c>
      <c r="D59" s="51">
        <v>0</v>
      </c>
      <c r="E59" s="51">
        <v>0</v>
      </c>
      <c r="F59" s="90" t="s">
        <v>88</v>
      </c>
    </row>
    <row r="60" spans="1:6" ht="15.75" customHeight="1" x14ac:dyDescent="0.25">
      <c r="A60" s="94">
        <v>39</v>
      </c>
      <c r="B60" s="95" t="s">
        <v>43</v>
      </c>
      <c r="C60" s="51">
        <v>0</v>
      </c>
      <c r="D60" s="51">
        <v>0</v>
      </c>
      <c r="E60" s="51">
        <v>0</v>
      </c>
      <c r="F60" s="90" t="s">
        <v>88</v>
      </c>
    </row>
    <row r="61" spans="1:6" ht="15.75" customHeight="1" x14ac:dyDescent="0.25">
      <c r="A61" s="94">
        <v>40</v>
      </c>
      <c r="B61" s="95" t="s">
        <v>49</v>
      </c>
      <c r="C61" s="51">
        <v>0</v>
      </c>
      <c r="D61" s="51">
        <v>0</v>
      </c>
      <c r="E61" s="51">
        <v>0</v>
      </c>
      <c r="F61" s="90" t="s">
        <v>88</v>
      </c>
    </row>
    <row r="62" spans="1:6" ht="24.75" customHeight="1" x14ac:dyDescent="0.25">
      <c r="A62" s="94">
        <v>41</v>
      </c>
      <c r="B62" s="171" t="s">
        <v>105</v>
      </c>
      <c r="C62" s="172"/>
      <c r="D62" s="172"/>
      <c r="E62" s="172"/>
      <c r="F62" s="173"/>
    </row>
    <row r="63" spans="1:6" ht="34.5" customHeight="1" x14ac:dyDescent="0.25">
      <c r="A63" s="94">
        <v>42</v>
      </c>
      <c r="B63" s="44" t="s">
        <v>106</v>
      </c>
      <c r="C63" s="89">
        <f>SUM(C64:C67)</f>
        <v>4635.3999999999996</v>
      </c>
      <c r="D63" s="89">
        <f>SUM(D64:D67)</f>
        <v>4530.5999999999995</v>
      </c>
      <c r="E63" s="89">
        <f>D63/C63*100</f>
        <v>97.73913793847349</v>
      </c>
      <c r="F63" s="91" t="s">
        <v>88</v>
      </c>
    </row>
    <row r="64" spans="1:6" ht="14.25" customHeight="1" x14ac:dyDescent="0.25">
      <c r="A64" s="94">
        <v>43</v>
      </c>
      <c r="B64" s="44" t="s">
        <v>41</v>
      </c>
      <c r="C64" s="89">
        <v>0</v>
      </c>
      <c r="D64" s="89">
        <v>0</v>
      </c>
      <c r="E64" s="89">
        <v>0</v>
      </c>
      <c r="F64" s="91" t="s">
        <v>88</v>
      </c>
    </row>
    <row r="65" spans="1:7" ht="14.25" customHeight="1" x14ac:dyDescent="0.25">
      <c r="A65" s="94">
        <v>44</v>
      </c>
      <c r="B65" s="44" t="s">
        <v>42</v>
      </c>
      <c r="C65" s="89">
        <f>C71+C77+C83+C89</f>
        <v>123.9</v>
      </c>
      <c r="D65" s="89">
        <f>D71+D77+D83+D89</f>
        <v>123.9</v>
      </c>
      <c r="E65" s="89">
        <f>D65/C65*100</f>
        <v>100</v>
      </c>
      <c r="F65" s="91" t="s">
        <v>88</v>
      </c>
    </row>
    <row r="66" spans="1:7" ht="14.25" customHeight="1" x14ac:dyDescent="0.25">
      <c r="A66" s="94">
        <v>45</v>
      </c>
      <c r="B66" s="44" t="s">
        <v>48</v>
      </c>
      <c r="C66" s="89">
        <f>SUM(C72+C78+C84+C90)</f>
        <v>4511.5</v>
      </c>
      <c r="D66" s="89">
        <f>SUM(D72+D78+D84+D90)</f>
        <v>4406.7</v>
      </c>
      <c r="E66" s="89">
        <f>D66/C66*100</f>
        <v>97.677047545162353</v>
      </c>
      <c r="F66" s="91" t="s">
        <v>88</v>
      </c>
    </row>
    <row r="67" spans="1:7" ht="14.25" customHeight="1" x14ac:dyDescent="0.25">
      <c r="A67" s="94">
        <v>46</v>
      </c>
      <c r="B67" s="46" t="s">
        <v>49</v>
      </c>
      <c r="C67" s="45">
        <v>0</v>
      </c>
      <c r="D67" s="45">
        <v>0</v>
      </c>
      <c r="E67" s="45">
        <v>0</v>
      </c>
      <c r="F67" s="76" t="s">
        <v>88</v>
      </c>
    </row>
    <row r="68" spans="1:7" x14ac:dyDescent="0.25">
      <c r="A68" s="92">
        <v>47</v>
      </c>
      <c r="B68" s="47" t="s">
        <v>108</v>
      </c>
      <c r="C68" s="126">
        <f>SUM(C70:C73)</f>
        <v>4055.5</v>
      </c>
      <c r="D68" s="126">
        <f>SUM(D70:D73)</f>
        <v>3950.7</v>
      </c>
      <c r="E68" s="127">
        <f t="shared" ref="E68:E69" si="3">D68/C68*100</f>
        <v>97.41585501171248</v>
      </c>
      <c r="F68" s="151"/>
    </row>
    <row r="69" spans="1:7" ht="64.5" customHeight="1" x14ac:dyDescent="0.25">
      <c r="A69" s="93"/>
      <c r="B69" s="49" t="s">
        <v>109</v>
      </c>
      <c r="C69" s="126"/>
      <c r="D69" s="126"/>
      <c r="E69" s="127" t="e">
        <f t="shared" si="3"/>
        <v>#DIV/0!</v>
      </c>
      <c r="F69" s="151"/>
    </row>
    <row r="70" spans="1:7" ht="14.25" customHeight="1" x14ac:dyDescent="0.25">
      <c r="A70" s="50">
        <v>48</v>
      </c>
      <c r="B70" s="49" t="s">
        <v>41</v>
      </c>
      <c r="C70" s="51">
        <v>0</v>
      </c>
      <c r="D70" s="51">
        <v>0</v>
      </c>
      <c r="E70" s="51">
        <v>0</v>
      </c>
      <c r="F70" s="78" t="s">
        <v>88</v>
      </c>
    </row>
    <row r="71" spans="1:7" ht="14.25" customHeight="1" x14ac:dyDescent="0.25">
      <c r="A71" s="50">
        <v>49</v>
      </c>
      <c r="B71" s="52" t="s">
        <v>42</v>
      </c>
      <c r="C71" s="51">
        <v>0</v>
      </c>
      <c r="D71" s="51">
        <v>0</v>
      </c>
      <c r="E71" s="51">
        <v>0</v>
      </c>
      <c r="F71" s="78" t="s">
        <v>88</v>
      </c>
    </row>
    <row r="72" spans="1:7" ht="13.5" customHeight="1" x14ac:dyDescent="0.25">
      <c r="A72" s="94">
        <v>50</v>
      </c>
      <c r="B72" s="52" t="s">
        <v>43</v>
      </c>
      <c r="C72" s="51">
        <v>4055.5</v>
      </c>
      <c r="D72" s="51">
        <v>3950.7</v>
      </c>
      <c r="E72" s="51">
        <f>D72/C72*100</f>
        <v>97.41585501171248</v>
      </c>
      <c r="F72" s="78" t="s">
        <v>88</v>
      </c>
      <c r="G72" s="70">
        <v>1510200151</v>
      </c>
    </row>
    <row r="73" spans="1:7" ht="14.25" customHeight="1" x14ac:dyDescent="0.25">
      <c r="A73" s="94">
        <v>51</v>
      </c>
      <c r="B73" s="53" t="s">
        <v>49</v>
      </c>
      <c r="C73" s="51">
        <v>0</v>
      </c>
      <c r="D73" s="51">
        <v>0</v>
      </c>
      <c r="E73" s="51">
        <v>0</v>
      </c>
      <c r="F73" s="78" t="s">
        <v>88</v>
      </c>
    </row>
    <row r="74" spans="1:7" x14ac:dyDescent="0.25">
      <c r="A74" s="92">
        <v>52</v>
      </c>
      <c r="B74" s="47" t="s">
        <v>110</v>
      </c>
      <c r="C74" s="126">
        <f>SUM(C76:C79)</f>
        <v>423.9</v>
      </c>
      <c r="D74" s="127">
        <f>SUM(D76:D79)</f>
        <v>423.9</v>
      </c>
      <c r="E74" s="127">
        <f t="shared" ref="E74:E75" si="4">D74/C74*100</f>
        <v>100</v>
      </c>
      <c r="F74" s="151" t="s">
        <v>88</v>
      </c>
    </row>
    <row r="75" spans="1:7" ht="136.5" customHeight="1" x14ac:dyDescent="0.25">
      <c r="A75" s="93"/>
      <c r="B75" s="49" t="s">
        <v>107</v>
      </c>
      <c r="C75" s="126"/>
      <c r="D75" s="127"/>
      <c r="E75" s="127" t="e">
        <f t="shared" si="4"/>
        <v>#DIV/0!</v>
      </c>
      <c r="F75" s="151"/>
    </row>
    <row r="76" spans="1:7" ht="14.25" customHeight="1" x14ac:dyDescent="0.25">
      <c r="A76" s="50">
        <v>53</v>
      </c>
      <c r="B76" s="49" t="s">
        <v>41</v>
      </c>
      <c r="C76" s="51">
        <v>0</v>
      </c>
      <c r="D76" s="51">
        <v>0</v>
      </c>
      <c r="E76" s="51">
        <v>0</v>
      </c>
      <c r="F76" s="78" t="s">
        <v>88</v>
      </c>
    </row>
    <row r="77" spans="1:7" ht="14.25" customHeight="1" x14ac:dyDescent="0.25">
      <c r="A77" s="50">
        <v>54</v>
      </c>
      <c r="B77" s="52" t="s">
        <v>42</v>
      </c>
      <c r="C77" s="51">
        <v>123.9</v>
      </c>
      <c r="D77" s="51">
        <v>123.9</v>
      </c>
      <c r="E77" s="51">
        <f>D77/C77*100</f>
        <v>100</v>
      </c>
      <c r="F77" s="78" t="s">
        <v>88</v>
      </c>
      <c r="G77" s="70" t="s">
        <v>158</v>
      </c>
    </row>
    <row r="78" spans="1:7" ht="13.5" customHeight="1" x14ac:dyDescent="0.25">
      <c r="A78" s="94">
        <v>55</v>
      </c>
      <c r="B78" s="52" t="s">
        <v>43</v>
      </c>
      <c r="C78" s="51">
        <v>300</v>
      </c>
      <c r="D78" s="51">
        <v>300</v>
      </c>
      <c r="E78" s="51">
        <f>D78/C78*100</f>
        <v>100</v>
      </c>
      <c r="F78" s="78" t="s">
        <v>88</v>
      </c>
      <c r="G78" s="70" t="s">
        <v>164</v>
      </c>
    </row>
    <row r="79" spans="1:7" ht="14.25" customHeight="1" x14ac:dyDescent="0.25">
      <c r="A79" s="94">
        <v>56</v>
      </c>
      <c r="B79" s="53" t="s">
        <v>49</v>
      </c>
      <c r="C79" s="51">
        <v>0</v>
      </c>
      <c r="D79" s="51">
        <v>0</v>
      </c>
      <c r="E79" s="51">
        <v>0</v>
      </c>
      <c r="F79" s="78" t="s">
        <v>88</v>
      </c>
    </row>
    <row r="80" spans="1:7" x14ac:dyDescent="0.25">
      <c r="A80" s="92">
        <v>57</v>
      </c>
      <c r="B80" s="47" t="s">
        <v>111</v>
      </c>
      <c r="C80" s="126">
        <f>SUM(C82:C85)</f>
        <v>156</v>
      </c>
      <c r="D80" s="127">
        <f>SUM(D82:D85)</f>
        <v>156</v>
      </c>
      <c r="E80" s="127">
        <f t="shared" ref="E80:E84" si="5">D80/C80*100</f>
        <v>100</v>
      </c>
      <c r="F80" s="151" t="s">
        <v>88</v>
      </c>
    </row>
    <row r="81" spans="1:7" ht="77.25" customHeight="1" x14ac:dyDescent="0.25">
      <c r="A81" s="93"/>
      <c r="B81" s="49" t="s">
        <v>112</v>
      </c>
      <c r="C81" s="126"/>
      <c r="D81" s="127"/>
      <c r="E81" s="127" t="e">
        <f t="shared" si="5"/>
        <v>#DIV/0!</v>
      </c>
      <c r="F81" s="151"/>
      <c r="G81" s="70">
        <v>1510200351</v>
      </c>
    </row>
    <row r="82" spans="1:7" ht="15.75" customHeight="1" x14ac:dyDescent="0.25">
      <c r="A82" s="50">
        <v>58</v>
      </c>
      <c r="B82" s="49" t="s">
        <v>57</v>
      </c>
      <c r="C82" s="51">
        <v>0</v>
      </c>
      <c r="D82" s="51">
        <v>0</v>
      </c>
      <c r="E82" s="51">
        <v>0</v>
      </c>
      <c r="F82" s="78" t="s">
        <v>88</v>
      </c>
    </row>
    <row r="83" spans="1:7" x14ac:dyDescent="0.25">
      <c r="A83" s="50">
        <v>59</v>
      </c>
      <c r="B83" s="52" t="s">
        <v>58</v>
      </c>
      <c r="C83" s="51">
        <v>0</v>
      </c>
      <c r="D83" s="51">
        <v>0</v>
      </c>
      <c r="E83" s="51">
        <v>0</v>
      </c>
      <c r="F83" s="78" t="s">
        <v>88</v>
      </c>
    </row>
    <row r="84" spans="1:7" ht="15.75" customHeight="1" x14ac:dyDescent="0.25">
      <c r="A84" s="94">
        <v>60</v>
      </c>
      <c r="B84" s="52" t="s">
        <v>59</v>
      </c>
      <c r="C84" s="51">
        <v>156</v>
      </c>
      <c r="D84" s="51">
        <v>156</v>
      </c>
      <c r="E84" s="51">
        <f t="shared" si="5"/>
        <v>100</v>
      </c>
      <c r="F84" s="78" t="s">
        <v>88</v>
      </c>
    </row>
    <row r="85" spans="1:7" ht="14.25" customHeight="1" x14ac:dyDescent="0.25">
      <c r="A85" s="94">
        <v>61</v>
      </c>
      <c r="B85" s="53" t="s">
        <v>60</v>
      </c>
      <c r="C85" s="51">
        <v>0</v>
      </c>
      <c r="D85" s="51">
        <v>0</v>
      </c>
      <c r="E85" s="51">
        <v>0</v>
      </c>
      <c r="F85" s="78" t="s">
        <v>88</v>
      </c>
    </row>
    <row r="86" spans="1:7" ht="15" customHeight="1" x14ac:dyDescent="0.25">
      <c r="A86" s="125">
        <v>62</v>
      </c>
      <c r="B86" s="47" t="s">
        <v>113</v>
      </c>
      <c r="C86" s="126">
        <f>SUM(C88:C91)</f>
        <v>0</v>
      </c>
      <c r="D86" s="127">
        <f>SUM(D88:D91)</f>
        <v>0</v>
      </c>
      <c r="E86" s="127">
        <v>0</v>
      </c>
      <c r="F86" s="151" t="s">
        <v>88</v>
      </c>
    </row>
    <row r="87" spans="1:7" ht="62.25" customHeight="1" x14ac:dyDescent="0.25">
      <c r="A87" s="125"/>
      <c r="B87" s="49" t="s">
        <v>114</v>
      </c>
      <c r="C87" s="126"/>
      <c r="D87" s="127"/>
      <c r="E87" s="127" t="e">
        <f t="shared" ref="E87" si="6">D87/C87*100</f>
        <v>#DIV/0!</v>
      </c>
      <c r="F87" s="151"/>
    </row>
    <row r="88" spans="1:7" x14ac:dyDescent="0.25">
      <c r="A88" s="50">
        <v>63</v>
      </c>
      <c r="B88" s="49" t="s">
        <v>57</v>
      </c>
      <c r="C88" s="51">
        <v>0</v>
      </c>
      <c r="D88" s="51">
        <v>0</v>
      </c>
      <c r="E88" s="51">
        <v>0</v>
      </c>
      <c r="F88" s="78" t="s">
        <v>88</v>
      </c>
    </row>
    <row r="89" spans="1:7" x14ac:dyDescent="0.25">
      <c r="A89" s="50">
        <v>64</v>
      </c>
      <c r="B89" s="52" t="s">
        <v>58</v>
      </c>
      <c r="C89" s="51">
        <v>0</v>
      </c>
      <c r="D89" s="51">
        <v>0</v>
      </c>
      <c r="E89" s="51">
        <v>0</v>
      </c>
      <c r="F89" s="78" t="s">
        <v>88</v>
      </c>
    </row>
    <row r="90" spans="1:7" x14ac:dyDescent="0.25">
      <c r="A90" s="50">
        <v>65</v>
      </c>
      <c r="B90" s="52" t="s">
        <v>59</v>
      </c>
      <c r="C90" s="51">
        <v>0</v>
      </c>
      <c r="D90" s="51">
        <v>0</v>
      </c>
      <c r="E90" s="51">
        <v>0</v>
      </c>
      <c r="F90" s="78" t="s">
        <v>88</v>
      </c>
    </row>
    <row r="91" spans="1:7" x14ac:dyDescent="0.25">
      <c r="A91" s="50">
        <v>66</v>
      </c>
      <c r="B91" s="53" t="s">
        <v>60</v>
      </c>
      <c r="C91" s="54">
        <v>0</v>
      </c>
      <c r="D91" s="54">
        <v>0</v>
      </c>
      <c r="E91" s="54">
        <v>0</v>
      </c>
      <c r="F91" s="79" t="s">
        <v>88</v>
      </c>
    </row>
    <row r="92" spans="1:7" ht="15" customHeight="1" x14ac:dyDescent="0.25">
      <c r="A92" s="125">
        <v>67</v>
      </c>
      <c r="B92" s="142" t="s">
        <v>61</v>
      </c>
      <c r="C92" s="143"/>
      <c r="D92" s="143"/>
      <c r="E92" s="143"/>
      <c r="F92" s="144"/>
    </row>
    <row r="93" spans="1:7" ht="14.25" customHeight="1" x14ac:dyDescent="0.25">
      <c r="A93" s="125"/>
      <c r="B93" s="131" t="s">
        <v>115</v>
      </c>
      <c r="C93" s="132"/>
      <c r="D93" s="132"/>
      <c r="E93" s="132"/>
      <c r="F93" s="133"/>
    </row>
    <row r="94" spans="1:7" ht="14.25" customHeight="1" x14ac:dyDescent="0.25">
      <c r="A94" s="134">
        <v>68</v>
      </c>
      <c r="B94" s="47" t="s">
        <v>62</v>
      </c>
      <c r="C94" s="135">
        <f>SUM(C96:C99)</f>
        <v>58663.34</v>
      </c>
      <c r="D94" s="136">
        <f>SUM(D96:D99)</f>
        <v>58663.34</v>
      </c>
      <c r="E94" s="136">
        <f>D94/C94*100</f>
        <v>100</v>
      </c>
      <c r="F94" s="145" t="s">
        <v>88</v>
      </c>
    </row>
    <row r="95" spans="1:7" ht="14.25" customHeight="1" x14ac:dyDescent="0.25">
      <c r="A95" s="134"/>
      <c r="B95" s="63" t="s">
        <v>63</v>
      </c>
      <c r="C95" s="126"/>
      <c r="D95" s="127"/>
      <c r="E95" s="127"/>
      <c r="F95" s="146"/>
    </row>
    <row r="96" spans="1:7" x14ac:dyDescent="0.25">
      <c r="A96" s="43">
        <v>69</v>
      </c>
      <c r="B96" s="63" t="s">
        <v>41</v>
      </c>
      <c r="C96" s="45">
        <v>0</v>
      </c>
      <c r="D96" s="45">
        <v>0</v>
      </c>
      <c r="E96" s="45">
        <v>0</v>
      </c>
      <c r="F96" s="146"/>
    </row>
    <row r="97" spans="1:7" x14ac:dyDescent="0.25">
      <c r="A97" s="43">
        <v>70</v>
      </c>
      <c r="B97" s="64" t="s">
        <v>42</v>
      </c>
      <c r="C97" s="45">
        <f>C103</f>
        <v>206.6</v>
      </c>
      <c r="D97" s="45">
        <f>D103</f>
        <v>206.6</v>
      </c>
      <c r="E97" s="67">
        <v>0</v>
      </c>
      <c r="F97" s="146"/>
    </row>
    <row r="98" spans="1:7" x14ac:dyDescent="0.25">
      <c r="A98" s="43">
        <v>71</v>
      </c>
      <c r="B98" s="64" t="s">
        <v>43</v>
      </c>
      <c r="C98" s="45">
        <f>SUM(C104)</f>
        <v>58456.74</v>
      </c>
      <c r="D98" s="45">
        <f>SUM(D104)</f>
        <v>58456.74</v>
      </c>
      <c r="E98" s="45">
        <f>D98/C98*100</f>
        <v>100</v>
      </c>
      <c r="F98" s="146"/>
    </row>
    <row r="99" spans="1:7" x14ac:dyDescent="0.25">
      <c r="A99" s="43">
        <v>72</v>
      </c>
      <c r="B99" s="64" t="s">
        <v>60</v>
      </c>
      <c r="C99" s="45">
        <v>0</v>
      </c>
      <c r="D99" s="45">
        <v>0</v>
      </c>
      <c r="E99" s="45">
        <v>0</v>
      </c>
      <c r="F99" s="147"/>
    </row>
    <row r="100" spans="1:7" ht="33" customHeight="1" x14ac:dyDescent="0.25">
      <c r="A100" s="50">
        <v>73</v>
      </c>
      <c r="B100" s="171" t="s">
        <v>116</v>
      </c>
      <c r="C100" s="172"/>
      <c r="D100" s="172"/>
      <c r="E100" s="172"/>
      <c r="F100" s="173"/>
    </row>
    <row r="101" spans="1:7" ht="32.25" customHeight="1" x14ac:dyDescent="0.25">
      <c r="A101" s="43">
        <v>74</v>
      </c>
      <c r="B101" s="44" t="s">
        <v>117</v>
      </c>
      <c r="C101" s="45">
        <f>SUM(C102:C105)</f>
        <v>58663.34</v>
      </c>
      <c r="D101" s="45">
        <f>SUM(D102:D105)</f>
        <v>58663.34</v>
      </c>
      <c r="E101" s="45">
        <f>D101/C101*100</f>
        <v>100</v>
      </c>
      <c r="F101" s="76" t="s">
        <v>88</v>
      </c>
    </row>
    <row r="102" spans="1:7" ht="15" customHeight="1" x14ac:dyDescent="0.25">
      <c r="A102" s="43">
        <v>75</v>
      </c>
      <c r="B102" s="44" t="s">
        <v>41</v>
      </c>
      <c r="C102" s="45">
        <v>0</v>
      </c>
      <c r="D102" s="45">
        <v>0</v>
      </c>
      <c r="E102" s="45">
        <v>0</v>
      </c>
      <c r="F102" s="76" t="s">
        <v>88</v>
      </c>
    </row>
    <row r="103" spans="1:7" ht="16.5" customHeight="1" x14ac:dyDescent="0.25">
      <c r="A103" s="43">
        <v>76</v>
      </c>
      <c r="B103" s="44" t="s">
        <v>42</v>
      </c>
      <c r="C103" s="45">
        <f>C111+C119</f>
        <v>206.6</v>
      </c>
      <c r="D103" s="45">
        <f>D111+D119</f>
        <v>206.6</v>
      </c>
      <c r="E103" s="69">
        <f>D103/C103*100</f>
        <v>100</v>
      </c>
      <c r="F103" s="76" t="s">
        <v>88</v>
      </c>
    </row>
    <row r="104" spans="1:7" x14ac:dyDescent="0.25">
      <c r="A104" s="43">
        <v>77</v>
      </c>
      <c r="B104" s="44" t="s">
        <v>48</v>
      </c>
      <c r="C104" s="45">
        <f>SUM(C112+C120)</f>
        <v>58456.74</v>
      </c>
      <c r="D104" s="45">
        <f>SUM(D112+D120)</f>
        <v>58456.74</v>
      </c>
      <c r="E104" s="45">
        <f>D104/C104*100</f>
        <v>100</v>
      </c>
      <c r="F104" s="76" t="s">
        <v>88</v>
      </c>
    </row>
    <row r="105" spans="1:7" x14ac:dyDescent="0.25">
      <c r="A105" s="43">
        <v>78</v>
      </c>
      <c r="B105" s="46" t="s">
        <v>49</v>
      </c>
      <c r="C105" s="45">
        <v>0</v>
      </c>
      <c r="D105" s="45">
        <v>0</v>
      </c>
      <c r="E105" s="45">
        <v>0</v>
      </c>
      <c r="F105" s="76" t="s">
        <v>88</v>
      </c>
    </row>
    <row r="106" spans="1:7" ht="15" customHeight="1" x14ac:dyDescent="0.25">
      <c r="A106" s="125">
        <v>79</v>
      </c>
      <c r="B106" s="47" t="s">
        <v>118</v>
      </c>
      <c r="C106" s="126">
        <f>SUM(C110:C113)</f>
        <v>58368.2</v>
      </c>
      <c r="D106" s="126">
        <f>SUM(D110:D113)</f>
        <v>58368.2</v>
      </c>
      <c r="E106" s="127">
        <f t="shared" ref="E106:E109" si="7">D106/C106*100</f>
        <v>100</v>
      </c>
      <c r="F106" s="148" t="s">
        <v>88</v>
      </c>
    </row>
    <row r="107" spans="1:7" ht="30" x14ac:dyDescent="0.25">
      <c r="A107" s="125"/>
      <c r="B107" s="48" t="s">
        <v>119</v>
      </c>
      <c r="C107" s="126">
        <f t="shared" ref="C107:D109" si="8">SUM(C108:C111)</f>
        <v>175104.59999999998</v>
      </c>
      <c r="D107" s="126">
        <f t="shared" si="8"/>
        <v>175104.59999999998</v>
      </c>
      <c r="E107" s="127">
        <f t="shared" si="7"/>
        <v>100</v>
      </c>
      <c r="F107" s="149"/>
      <c r="G107" s="70">
        <v>1520100152</v>
      </c>
    </row>
    <row r="108" spans="1:7" ht="15" customHeight="1" x14ac:dyDescent="0.25">
      <c r="A108" s="125"/>
      <c r="B108" s="48" t="s">
        <v>64</v>
      </c>
      <c r="C108" s="126">
        <f t="shared" si="8"/>
        <v>116736.4</v>
      </c>
      <c r="D108" s="126">
        <f t="shared" si="8"/>
        <v>116736.4</v>
      </c>
      <c r="E108" s="127">
        <f t="shared" si="7"/>
        <v>100</v>
      </c>
      <c r="F108" s="149"/>
    </row>
    <row r="109" spans="1:7" ht="15.75" customHeight="1" x14ac:dyDescent="0.25">
      <c r="A109" s="125"/>
      <c r="B109" s="49" t="s">
        <v>52</v>
      </c>
      <c r="C109" s="126">
        <f t="shared" si="8"/>
        <v>58368.2</v>
      </c>
      <c r="D109" s="126">
        <f t="shared" si="8"/>
        <v>58368.2</v>
      </c>
      <c r="E109" s="127">
        <f t="shared" si="7"/>
        <v>100</v>
      </c>
      <c r="F109" s="149"/>
    </row>
    <row r="110" spans="1:7" ht="15.75" customHeight="1" x14ac:dyDescent="0.25">
      <c r="A110" s="50">
        <v>80</v>
      </c>
      <c r="B110" s="49" t="s">
        <v>41</v>
      </c>
      <c r="C110" s="51">
        <v>0</v>
      </c>
      <c r="D110" s="51">
        <v>0</v>
      </c>
      <c r="E110" s="51">
        <v>0</v>
      </c>
      <c r="F110" s="149"/>
    </row>
    <row r="111" spans="1:7" ht="15" customHeight="1" x14ac:dyDescent="0.25">
      <c r="A111" s="50">
        <v>81</v>
      </c>
      <c r="B111" s="52" t="s">
        <v>42</v>
      </c>
      <c r="C111" s="51">
        <v>0</v>
      </c>
      <c r="D111" s="51">
        <v>0</v>
      </c>
      <c r="E111" s="51">
        <v>0</v>
      </c>
      <c r="F111" s="149"/>
    </row>
    <row r="112" spans="1:7" x14ac:dyDescent="0.25">
      <c r="A112" s="50">
        <v>82</v>
      </c>
      <c r="B112" s="52" t="s">
        <v>43</v>
      </c>
      <c r="C112" s="51">
        <v>58368.2</v>
      </c>
      <c r="D112" s="51">
        <v>58368.2</v>
      </c>
      <c r="E112" s="51">
        <f>D112/C112*100</f>
        <v>100</v>
      </c>
      <c r="F112" s="149"/>
    </row>
    <row r="113" spans="1:7" x14ac:dyDescent="0.25">
      <c r="A113" s="50">
        <v>83</v>
      </c>
      <c r="B113" s="53" t="s">
        <v>49</v>
      </c>
      <c r="C113" s="51">
        <v>0</v>
      </c>
      <c r="D113" s="51">
        <v>0</v>
      </c>
      <c r="E113" s="51">
        <v>0</v>
      </c>
      <c r="F113" s="150"/>
    </row>
    <row r="114" spans="1:7" ht="15.75" customHeight="1" x14ac:dyDescent="0.25">
      <c r="A114" s="125">
        <v>84</v>
      </c>
      <c r="B114" s="47" t="s">
        <v>120</v>
      </c>
      <c r="C114" s="126">
        <f>SUM(C118:C121)</f>
        <v>295.14</v>
      </c>
      <c r="D114" s="126">
        <f>SUM(D118:D121)</f>
        <v>295.14</v>
      </c>
      <c r="E114" s="127">
        <f t="shared" ref="E114:E117" si="9">D114/C114*100</f>
        <v>100</v>
      </c>
      <c r="F114" s="124" t="s">
        <v>88</v>
      </c>
    </row>
    <row r="115" spans="1:7" ht="105" customHeight="1" x14ac:dyDescent="0.25">
      <c r="A115" s="125"/>
      <c r="B115" s="48" t="s">
        <v>168</v>
      </c>
      <c r="C115" s="126"/>
      <c r="D115" s="126"/>
      <c r="E115" s="127" t="e">
        <f t="shared" si="9"/>
        <v>#DIV/0!</v>
      </c>
      <c r="F115" s="124"/>
      <c r="G115" s="70" t="s">
        <v>159</v>
      </c>
    </row>
    <row r="116" spans="1:7" ht="15" customHeight="1" x14ac:dyDescent="0.25">
      <c r="A116" s="125"/>
      <c r="B116" s="48" t="s">
        <v>64</v>
      </c>
      <c r="C116" s="126"/>
      <c r="D116" s="126"/>
      <c r="E116" s="127" t="e">
        <f t="shared" si="9"/>
        <v>#DIV/0!</v>
      </c>
      <c r="F116" s="124"/>
    </row>
    <row r="117" spans="1:7" ht="15" customHeight="1" x14ac:dyDescent="0.25">
      <c r="A117" s="125"/>
      <c r="B117" s="49" t="s">
        <v>52</v>
      </c>
      <c r="C117" s="126"/>
      <c r="D117" s="126"/>
      <c r="E117" s="127" t="e">
        <f t="shared" si="9"/>
        <v>#DIV/0!</v>
      </c>
      <c r="F117" s="124"/>
    </row>
    <row r="118" spans="1:7" ht="16.5" customHeight="1" x14ac:dyDescent="0.25">
      <c r="A118" s="50">
        <v>85</v>
      </c>
      <c r="B118" s="49" t="s">
        <v>41</v>
      </c>
      <c r="C118" s="51">
        <v>0</v>
      </c>
      <c r="D118" s="51">
        <v>0</v>
      </c>
      <c r="E118" s="51">
        <v>0</v>
      </c>
      <c r="F118" s="50" t="s">
        <v>88</v>
      </c>
    </row>
    <row r="119" spans="1:7" ht="15" customHeight="1" x14ac:dyDescent="0.25">
      <c r="A119" s="50">
        <v>86</v>
      </c>
      <c r="B119" s="52" t="s">
        <v>42</v>
      </c>
      <c r="C119" s="51">
        <v>206.6</v>
      </c>
      <c r="D119" s="51">
        <v>206.6</v>
      </c>
      <c r="E119" s="51">
        <f t="shared" ref="E119:E120" si="10">D119/C119*100</f>
        <v>100</v>
      </c>
      <c r="F119" s="50" t="s">
        <v>88</v>
      </c>
    </row>
    <row r="120" spans="1:7" ht="17.25" customHeight="1" x14ac:dyDescent="0.25">
      <c r="A120" s="50">
        <v>87</v>
      </c>
      <c r="B120" s="52" t="s">
        <v>43</v>
      </c>
      <c r="C120" s="51">
        <v>88.54</v>
      </c>
      <c r="D120" s="51">
        <v>88.54</v>
      </c>
      <c r="E120" s="51">
        <f t="shared" si="10"/>
        <v>100</v>
      </c>
      <c r="F120" s="50" t="s">
        <v>88</v>
      </c>
    </row>
    <row r="121" spans="1:7" ht="16.5" customHeight="1" x14ac:dyDescent="0.25">
      <c r="A121" s="50">
        <v>88</v>
      </c>
      <c r="B121" s="72" t="s">
        <v>49</v>
      </c>
      <c r="C121" s="51">
        <v>0</v>
      </c>
      <c r="D121" s="51">
        <v>0</v>
      </c>
      <c r="E121" s="51">
        <v>0</v>
      </c>
      <c r="F121" s="50" t="s">
        <v>88</v>
      </c>
    </row>
    <row r="122" spans="1:7" x14ac:dyDescent="0.25">
      <c r="A122" s="125">
        <v>89</v>
      </c>
      <c r="B122" s="142" t="s">
        <v>65</v>
      </c>
      <c r="C122" s="143"/>
      <c r="D122" s="143"/>
      <c r="E122" s="143"/>
      <c r="F122" s="144"/>
    </row>
    <row r="123" spans="1:7" ht="30.75" customHeight="1" x14ac:dyDescent="0.25">
      <c r="A123" s="125"/>
      <c r="B123" s="131" t="s">
        <v>121</v>
      </c>
      <c r="C123" s="132"/>
      <c r="D123" s="132"/>
      <c r="E123" s="132"/>
      <c r="F123" s="133"/>
    </row>
    <row r="124" spans="1:7" ht="17.25" customHeight="1" x14ac:dyDescent="0.25">
      <c r="A124" s="134">
        <v>90</v>
      </c>
      <c r="B124" s="47" t="s">
        <v>66</v>
      </c>
      <c r="C124" s="135">
        <f>SUM(C126:C129)</f>
        <v>400</v>
      </c>
      <c r="D124" s="136">
        <f>SUM(D126:D129)</f>
        <v>380.48</v>
      </c>
      <c r="E124" s="136">
        <f t="shared" ref="E124:E125" si="11">D124/C124*100</f>
        <v>95.12</v>
      </c>
      <c r="F124" s="145" t="s">
        <v>88</v>
      </c>
    </row>
    <row r="125" spans="1:7" ht="15" customHeight="1" x14ac:dyDescent="0.25">
      <c r="A125" s="134"/>
      <c r="B125" s="63" t="s">
        <v>63</v>
      </c>
      <c r="C125" s="126"/>
      <c r="D125" s="127"/>
      <c r="E125" s="127" t="e">
        <f t="shared" si="11"/>
        <v>#DIV/0!</v>
      </c>
      <c r="F125" s="146"/>
    </row>
    <row r="126" spans="1:7" ht="16.5" customHeight="1" x14ac:dyDescent="0.25">
      <c r="A126" s="43">
        <v>91</v>
      </c>
      <c r="B126" s="63" t="s">
        <v>41</v>
      </c>
      <c r="C126" s="45">
        <f t="shared" ref="C126:D128" si="12">C132</f>
        <v>0</v>
      </c>
      <c r="D126" s="45">
        <f t="shared" si="12"/>
        <v>0</v>
      </c>
      <c r="E126" s="45">
        <v>0</v>
      </c>
      <c r="F126" s="146"/>
    </row>
    <row r="127" spans="1:7" ht="15.75" customHeight="1" x14ac:dyDescent="0.25">
      <c r="A127" s="43">
        <v>92</v>
      </c>
      <c r="B127" s="64" t="s">
        <v>42</v>
      </c>
      <c r="C127" s="45">
        <f t="shared" si="12"/>
        <v>0</v>
      </c>
      <c r="D127" s="45">
        <f t="shared" si="12"/>
        <v>0</v>
      </c>
      <c r="E127" s="67">
        <v>0</v>
      </c>
      <c r="F127" s="146"/>
    </row>
    <row r="128" spans="1:7" x14ac:dyDescent="0.25">
      <c r="A128" s="43">
        <v>93</v>
      </c>
      <c r="B128" s="64" t="s">
        <v>43</v>
      </c>
      <c r="C128" s="45">
        <f t="shared" si="12"/>
        <v>400</v>
      </c>
      <c r="D128" s="45">
        <f t="shared" si="12"/>
        <v>380.48</v>
      </c>
      <c r="E128" s="45">
        <f t="shared" ref="E128" si="13">D128/C128*100</f>
        <v>95.12</v>
      </c>
      <c r="F128" s="146"/>
    </row>
    <row r="129" spans="1:7" x14ac:dyDescent="0.25">
      <c r="A129" s="43">
        <v>94</v>
      </c>
      <c r="B129" s="64" t="s">
        <v>49</v>
      </c>
      <c r="C129" s="45">
        <f>C135</f>
        <v>0</v>
      </c>
      <c r="D129" s="45">
        <f>D135</f>
        <v>0</v>
      </c>
      <c r="E129" s="45">
        <v>0</v>
      </c>
      <c r="F129" s="147"/>
    </row>
    <row r="130" spans="1:7" ht="30.75" customHeight="1" x14ac:dyDescent="0.25">
      <c r="A130" s="50">
        <v>95</v>
      </c>
      <c r="B130" s="141" t="s">
        <v>122</v>
      </c>
      <c r="C130" s="141"/>
      <c r="D130" s="141"/>
      <c r="E130" s="141"/>
      <c r="F130" s="141"/>
    </row>
    <row r="131" spans="1:7" ht="28.5" x14ac:dyDescent="0.25">
      <c r="A131" s="43">
        <v>96</v>
      </c>
      <c r="B131" s="44" t="s">
        <v>123</v>
      </c>
      <c r="C131" s="45">
        <f>SUM(C132:C135)</f>
        <v>400</v>
      </c>
      <c r="D131" s="45">
        <f>SUM(D132:D135)</f>
        <v>380.48</v>
      </c>
      <c r="E131" s="45">
        <f>D131/C131*100</f>
        <v>95.12</v>
      </c>
      <c r="F131" s="76" t="s">
        <v>88</v>
      </c>
    </row>
    <row r="132" spans="1:7" ht="18.75" customHeight="1" x14ac:dyDescent="0.25">
      <c r="A132" s="43">
        <v>97</v>
      </c>
      <c r="B132" s="44" t="s">
        <v>41</v>
      </c>
      <c r="C132" s="45">
        <f t="shared" ref="C132:D134" si="14">C140+C148+C153</f>
        <v>0</v>
      </c>
      <c r="D132" s="45">
        <f t="shared" si="14"/>
        <v>0</v>
      </c>
      <c r="E132" s="45">
        <v>0</v>
      </c>
      <c r="F132" s="76" t="s">
        <v>88</v>
      </c>
    </row>
    <row r="133" spans="1:7" ht="16.5" customHeight="1" x14ac:dyDescent="0.25">
      <c r="A133" s="43">
        <v>98</v>
      </c>
      <c r="B133" s="44" t="s">
        <v>42</v>
      </c>
      <c r="C133" s="45">
        <f t="shared" si="14"/>
        <v>0</v>
      </c>
      <c r="D133" s="45">
        <f t="shared" si="14"/>
        <v>0</v>
      </c>
      <c r="E133" s="67">
        <v>0</v>
      </c>
      <c r="F133" s="76" t="s">
        <v>88</v>
      </c>
    </row>
    <row r="134" spans="1:7" ht="15.75" customHeight="1" x14ac:dyDescent="0.25">
      <c r="A134" s="43">
        <v>99</v>
      </c>
      <c r="B134" s="44" t="s">
        <v>48</v>
      </c>
      <c r="C134" s="45">
        <f t="shared" si="14"/>
        <v>400</v>
      </c>
      <c r="D134" s="45">
        <f t="shared" si="14"/>
        <v>380.48</v>
      </c>
      <c r="E134" s="45">
        <f>D134/C134*100</f>
        <v>95.12</v>
      </c>
      <c r="F134" s="76" t="s">
        <v>88</v>
      </c>
    </row>
    <row r="135" spans="1:7" ht="15.75" customHeight="1" x14ac:dyDescent="0.25">
      <c r="A135" s="43">
        <v>100</v>
      </c>
      <c r="B135" s="46" t="s">
        <v>49</v>
      </c>
      <c r="C135" s="45">
        <f>C143+C151+C156</f>
        <v>0</v>
      </c>
      <c r="D135" s="45">
        <f>D143+D151+D156</f>
        <v>0</v>
      </c>
      <c r="E135" s="45">
        <v>0</v>
      </c>
      <c r="F135" s="76" t="s">
        <v>88</v>
      </c>
    </row>
    <row r="136" spans="1:7" ht="15" customHeight="1" x14ac:dyDescent="0.25">
      <c r="A136" s="125">
        <v>101</v>
      </c>
      <c r="B136" s="47" t="s">
        <v>124</v>
      </c>
      <c r="C136" s="126">
        <f>SUM(C140:C143)</f>
        <v>400</v>
      </c>
      <c r="D136" s="127">
        <f>SUM(D140:D143)</f>
        <v>380.48</v>
      </c>
      <c r="E136" s="127">
        <v>0</v>
      </c>
      <c r="F136" s="148" t="s">
        <v>88</v>
      </c>
    </row>
    <row r="137" spans="1:7" ht="30" x14ac:dyDescent="0.25">
      <c r="A137" s="125"/>
      <c r="B137" s="48" t="s">
        <v>67</v>
      </c>
      <c r="C137" s="126"/>
      <c r="D137" s="127"/>
      <c r="E137" s="127" t="e">
        <f t="shared" ref="E137:E139" si="15">D137/C137*100</f>
        <v>#DIV/0!</v>
      </c>
      <c r="F137" s="149"/>
      <c r="G137" s="70">
        <v>1530100153</v>
      </c>
    </row>
    <row r="138" spans="1:7" x14ac:dyDescent="0.25">
      <c r="A138" s="125"/>
      <c r="B138" s="48" t="s">
        <v>64</v>
      </c>
      <c r="C138" s="126"/>
      <c r="D138" s="127"/>
      <c r="E138" s="127" t="e">
        <f t="shared" si="15"/>
        <v>#DIV/0!</v>
      </c>
      <c r="F138" s="149"/>
    </row>
    <row r="139" spans="1:7" x14ac:dyDescent="0.25">
      <c r="A139" s="125"/>
      <c r="B139" s="49" t="s">
        <v>52</v>
      </c>
      <c r="C139" s="126"/>
      <c r="D139" s="127"/>
      <c r="E139" s="127" t="e">
        <f t="shared" si="15"/>
        <v>#DIV/0!</v>
      </c>
      <c r="F139" s="150"/>
    </row>
    <row r="140" spans="1:7" ht="16.5" customHeight="1" x14ac:dyDescent="0.25">
      <c r="A140" s="50">
        <v>102</v>
      </c>
      <c r="B140" s="49" t="s">
        <v>41</v>
      </c>
      <c r="C140" s="51">
        <v>0</v>
      </c>
      <c r="D140" s="51">
        <v>0</v>
      </c>
      <c r="E140" s="51">
        <v>0</v>
      </c>
      <c r="F140" s="50" t="s">
        <v>88</v>
      </c>
    </row>
    <row r="141" spans="1:7" ht="15.75" customHeight="1" x14ac:dyDescent="0.25">
      <c r="A141" s="50">
        <v>103</v>
      </c>
      <c r="B141" s="52" t="s">
        <v>42</v>
      </c>
      <c r="C141" s="51">
        <v>0</v>
      </c>
      <c r="D141" s="51">
        <v>0</v>
      </c>
      <c r="E141" s="51">
        <v>0</v>
      </c>
      <c r="F141" s="50" t="s">
        <v>88</v>
      </c>
    </row>
    <row r="142" spans="1:7" ht="16.5" customHeight="1" x14ac:dyDescent="0.25">
      <c r="A142" s="50">
        <v>104</v>
      </c>
      <c r="B142" s="52" t="s">
        <v>43</v>
      </c>
      <c r="C142" s="51">
        <v>400</v>
      </c>
      <c r="D142" s="51">
        <v>380.48</v>
      </c>
      <c r="E142" s="51">
        <f t="shared" ref="E142" si="16">D142/C142*100</f>
        <v>95.12</v>
      </c>
      <c r="F142" s="50" t="s">
        <v>88</v>
      </c>
    </row>
    <row r="143" spans="1:7" ht="16.5" customHeight="1" x14ac:dyDescent="0.25">
      <c r="A143" s="50">
        <v>105</v>
      </c>
      <c r="B143" s="53" t="s">
        <v>49</v>
      </c>
      <c r="C143" s="51">
        <v>0</v>
      </c>
      <c r="D143" s="51">
        <v>0</v>
      </c>
      <c r="E143" s="51">
        <v>0</v>
      </c>
      <c r="F143" s="50" t="s">
        <v>88</v>
      </c>
    </row>
    <row r="144" spans="1:7" x14ac:dyDescent="0.25">
      <c r="A144" s="125">
        <v>106</v>
      </c>
      <c r="B144" s="47" t="s">
        <v>125</v>
      </c>
      <c r="C144" s="126">
        <v>0</v>
      </c>
      <c r="D144" s="127">
        <v>0</v>
      </c>
      <c r="E144" s="127">
        <v>0</v>
      </c>
      <c r="F144" s="124" t="s">
        <v>88</v>
      </c>
    </row>
    <row r="145" spans="1:6" ht="30" x14ac:dyDescent="0.25">
      <c r="A145" s="125"/>
      <c r="B145" s="48" t="s">
        <v>68</v>
      </c>
      <c r="C145" s="126"/>
      <c r="D145" s="127"/>
      <c r="E145" s="127"/>
      <c r="F145" s="124"/>
    </row>
    <row r="146" spans="1:6" x14ac:dyDescent="0.25">
      <c r="A146" s="125"/>
      <c r="B146" s="48" t="s">
        <v>64</v>
      </c>
      <c r="C146" s="126"/>
      <c r="D146" s="127"/>
      <c r="E146" s="127"/>
      <c r="F146" s="124"/>
    </row>
    <row r="147" spans="1:6" x14ac:dyDescent="0.25">
      <c r="A147" s="125"/>
      <c r="B147" s="49" t="s">
        <v>52</v>
      </c>
      <c r="C147" s="126"/>
      <c r="D147" s="127"/>
      <c r="E147" s="127"/>
      <c r="F147" s="124"/>
    </row>
    <row r="148" spans="1:6" ht="17.25" customHeight="1" x14ac:dyDescent="0.25">
      <c r="A148" s="50">
        <v>107</v>
      </c>
      <c r="B148" s="49" t="s">
        <v>41</v>
      </c>
      <c r="C148" s="51">
        <v>0</v>
      </c>
      <c r="D148" s="51">
        <v>0</v>
      </c>
      <c r="E148" s="51">
        <v>0</v>
      </c>
      <c r="F148" s="50" t="s">
        <v>88</v>
      </c>
    </row>
    <row r="149" spans="1:6" ht="15.75" customHeight="1" x14ac:dyDescent="0.25">
      <c r="A149" s="50">
        <v>108</v>
      </c>
      <c r="B149" s="52" t="s">
        <v>42</v>
      </c>
      <c r="C149" s="51">
        <v>0</v>
      </c>
      <c r="D149" s="51">
        <v>0</v>
      </c>
      <c r="E149" s="51">
        <v>0</v>
      </c>
      <c r="F149" s="50" t="s">
        <v>88</v>
      </c>
    </row>
    <row r="150" spans="1:6" ht="15" customHeight="1" x14ac:dyDescent="0.25">
      <c r="A150" s="50">
        <v>109</v>
      </c>
      <c r="B150" s="52" t="s">
        <v>43</v>
      </c>
      <c r="C150" s="51">
        <v>0</v>
      </c>
      <c r="D150" s="51">
        <v>0</v>
      </c>
      <c r="E150" s="51">
        <v>0</v>
      </c>
      <c r="F150" s="50" t="s">
        <v>88</v>
      </c>
    </row>
    <row r="151" spans="1:6" ht="15" customHeight="1" x14ac:dyDescent="0.25">
      <c r="A151" s="50">
        <v>110</v>
      </c>
      <c r="B151" s="53" t="s">
        <v>49</v>
      </c>
      <c r="C151" s="54">
        <v>0</v>
      </c>
      <c r="D151" s="54">
        <v>0</v>
      </c>
      <c r="E151" s="54">
        <v>0</v>
      </c>
      <c r="F151" s="73" t="s">
        <v>88</v>
      </c>
    </row>
    <row r="152" spans="1:6" ht="75" customHeight="1" x14ac:dyDescent="0.25">
      <c r="A152" s="50">
        <v>111</v>
      </c>
      <c r="B152" s="53" t="s">
        <v>144</v>
      </c>
      <c r="C152" s="65">
        <f>SUM(C153:C156)</f>
        <v>0</v>
      </c>
      <c r="D152" s="65">
        <f>SUM(D153:D156)</f>
        <v>0</v>
      </c>
      <c r="E152" s="65">
        <v>0</v>
      </c>
      <c r="F152" s="73" t="s">
        <v>88</v>
      </c>
    </row>
    <row r="153" spans="1:6" ht="15" customHeight="1" x14ac:dyDescent="0.25">
      <c r="A153" s="50">
        <v>112</v>
      </c>
      <c r="B153" s="53" t="s">
        <v>57</v>
      </c>
      <c r="C153" s="54">
        <v>0</v>
      </c>
      <c r="D153" s="54">
        <v>0</v>
      </c>
      <c r="E153" s="54">
        <v>0</v>
      </c>
      <c r="F153" s="73" t="s">
        <v>88</v>
      </c>
    </row>
    <row r="154" spans="1:6" ht="15" customHeight="1" x14ac:dyDescent="0.25">
      <c r="A154" s="50">
        <v>113</v>
      </c>
      <c r="B154" s="53" t="s">
        <v>58</v>
      </c>
      <c r="C154" s="54">
        <v>0</v>
      </c>
      <c r="D154" s="54">
        <v>0</v>
      </c>
      <c r="E154" s="54">
        <v>0</v>
      </c>
      <c r="F154" s="73" t="s">
        <v>88</v>
      </c>
    </row>
    <row r="155" spans="1:6" ht="15" customHeight="1" x14ac:dyDescent="0.25">
      <c r="A155" s="50">
        <v>114</v>
      </c>
      <c r="B155" s="53" t="s">
        <v>59</v>
      </c>
      <c r="C155" s="54">
        <v>0</v>
      </c>
      <c r="D155" s="54">
        <v>0</v>
      </c>
      <c r="E155" s="54">
        <v>0</v>
      </c>
      <c r="F155" s="73" t="s">
        <v>88</v>
      </c>
    </row>
    <row r="156" spans="1:6" ht="15" customHeight="1" x14ac:dyDescent="0.25">
      <c r="A156" s="50">
        <v>115</v>
      </c>
      <c r="B156" s="72" t="s">
        <v>60</v>
      </c>
      <c r="C156" s="51">
        <v>0</v>
      </c>
      <c r="D156" s="51">
        <v>0</v>
      </c>
      <c r="E156" s="51">
        <v>0</v>
      </c>
      <c r="F156" s="50" t="s">
        <v>88</v>
      </c>
    </row>
    <row r="157" spans="1:6" x14ac:dyDescent="0.25">
      <c r="A157" s="125">
        <v>116</v>
      </c>
      <c r="B157" s="128" t="s">
        <v>69</v>
      </c>
      <c r="C157" s="129"/>
      <c r="D157" s="129"/>
      <c r="E157" s="129"/>
      <c r="F157" s="130"/>
    </row>
    <row r="158" spans="1:6" ht="93.75" customHeight="1" x14ac:dyDescent="0.25">
      <c r="A158" s="125"/>
      <c r="B158" s="131" t="s">
        <v>126</v>
      </c>
      <c r="C158" s="132"/>
      <c r="D158" s="132"/>
      <c r="E158" s="132"/>
      <c r="F158" s="133"/>
    </row>
    <row r="159" spans="1:6" ht="19.5" customHeight="1" x14ac:dyDescent="0.25">
      <c r="A159" s="134">
        <v>117</v>
      </c>
      <c r="B159" s="47" t="s">
        <v>70</v>
      </c>
      <c r="C159" s="135">
        <f>SUM(C161:C164)</f>
        <v>0</v>
      </c>
      <c r="D159" s="136">
        <f>SUM(D161:D164)</f>
        <v>0</v>
      </c>
      <c r="E159" s="136">
        <v>0</v>
      </c>
      <c r="F159" s="140" t="s">
        <v>88</v>
      </c>
    </row>
    <row r="160" spans="1:6" x14ac:dyDescent="0.25">
      <c r="A160" s="134"/>
      <c r="B160" s="63" t="s">
        <v>63</v>
      </c>
      <c r="C160" s="126"/>
      <c r="D160" s="127"/>
      <c r="E160" s="127"/>
      <c r="F160" s="141"/>
    </row>
    <row r="161" spans="1:6" ht="15" customHeight="1" x14ac:dyDescent="0.25">
      <c r="A161" s="43">
        <v>118</v>
      </c>
      <c r="B161" s="63" t="s">
        <v>41</v>
      </c>
      <c r="C161" s="45">
        <v>0</v>
      </c>
      <c r="D161" s="45">
        <v>0</v>
      </c>
      <c r="E161" s="45">
        <v>0</v>
      </c>
      <c r="F161" s="76" t="s">
        <v>88</v>
      </c>
    </row>
    <row r="162" spans="1:6" ht="15" customHeight="1" x14ac:dyDescent="0.25">
      <c r="A162" s="43">
        <v>119</v>
      </c>
      <c r="B162" s="64" t="s">
        <v>42</v>
      </c>
      <c r="C162" s="45">
        <v>0</v>
      </c>
      <c r="D162" s="45">
        <v>0</v>
      </c>
      <c r="E162" s="45">
        <v>0</v>
      </c>
      <c r="F162" s="76" t="s">
        <v>88</v>
      </c>
    </row>
    <row r="163" spans="1:6" ht="15.75" customHeight="1" x14ac:dyDescent="0.25">
      <c r="A163" s="43">
        <v>120</v>
      </c>
      <c r="B163" s="64" t="s">
        <v>43</v>
      </c>
      <c r="C163" s="45">
        <f>SUM(C169+C199)</f>
        <v>0</v>
      </c>
      <c r="D163" s="45">
        <f>SUM(D169+D199)</f>
        <v>0</v>
      </c>
      <c r="E163" s="45">
        <v>0</v>
      </c>
      <c r="F163" s="76" t="s">
        <v>88</v>
      </c>
    </row>
    <row r="164" spans="1:6" ht="15.75" customHeight="1" x14ac:dyDescent="0.25">
      <c r="A164" s="43">
        <v>121</v>
      </c>
      <c r="B164" s="64" t="s">
        <v>49</v>
      </c>
      <c r="C164" s="45">
        <v>0</v>
      </c>
      <c r="D164" s="45">
        <v>0</v>
      </c>
      <c r="E164" s="45">
        <v>0</v>
      </c>
      <c r="F164" s="76" t="s">
        <v>88</v>
      </c>
    </row>
    <row r="165" spans="1:6" ht="34.5" customHeight="1" x14ac:dyDescent="0.25">
      <c r="A165" s="66">
        <v>122</v>
      </c>
      <c r="B165" s="137" t="s">
        <v>127</v>
      </c>
      <c r="C165" s="138"/>
      <c r="D165" s="138"/>
      <c r="E165" s="138"/>
      <c r="F165" s="139"/>
    </row>
    <row r="166" spans="1:6" ht="28.5" x14ac:dyDescent="0.25">
      <c r="A166" s="43">
        <v>123</v>
      </c>
      <c r="B166" s="44" t="s">
        <v>128</v>
      </c>
      <c r="C166" s="45">
        <f>SUM(C167:C170)</f>
        <v>0</v>
      </c>
      <c r="D166" s="45">
        <f>SUM(D167:D170)</f>
        <v>0</v>
      </c>
      <c r="E166" s="45">
        <v>0</v>
      </c>
      <c r="F166" s="76" t="s">
        <v>88</v>
      </c>
    </row>
    <row r="167" spans="1:6" x14ac:dyDescent="0.25">
      <c r="A167" s="43">
        <v>124</v>
      </c>
      <c r="B167" s="44" t="s">
        <v>41</v>
      </c>
      <c r="C167" s="45">
        <v>0</v>
      </c>
      <c r="D167" s="45">
        <v>0</v>
      </c>
      <c r="E167" s="45">
        <v>0</v>
      </c>
      <c r="F167" s="76" t="s">
        <v>88</v>
      </c>
    </row>
    <row r="168" spans="1:6" x14ac:dyDescent="0.25">
      <c r="A168" s="43">
        <v>125</v>
      </c>
      <c r="B168" s="44" t="s">
        <v>42</v>
      </c>
      <c r="C168" s="45">
        <v>0</v>
      </c>
      <c r="D168" s="45">
        <v>0</v>
      </c>
      <c r="E168" s="45">
        <v>0</v>
      </c>
      <c r="F168" s="76" t="s">
        <v>88</v>
      </c>
    </row>
    <row r="169" spans="1:6" ht="16.5" customHeight="1" x14ac:dyDescent="0.25">
      <c r="A169" s="43">
        <v>126</v>
      </c>
      <c r="B169" s="44" t="s">
        <v>48</v>
      </c>
      <c r="C169" s="45">
        <f>SUM(C177+C185)</f>
        <v>0</v>
      </c>
      <c r="D169" s="45">
        <f>SUM(D177+D185)</f>
        <v>0</v>
      </c>
      <c r="E169" s="45">
        <v>0</v>
      </c>
      <c r="F169" s="76" t="s">
        <v>88</v>
      </c>
    </row>
    <row r="170" spans="1:6" ht="17.25" customHeight="1" x14ac:dyDescent="0.25">
      <c r="A170" s="43">
        <v>127</v>
      </c>
      <c r="B170" s="46" t="s">
        <v>49</v>
      </c>
      <c r="C170" s="45">
        <v>0</v>
      </c>
      <c r="D170" s="45">
        <v>0</v>
      </c>
      <c r="E170" s="45">
        <v>0</v>
      </c>
      <c r="F170" s="76" t="s">
        <v>88</v>
      </c>
    </row>
    <row r="171" spans="1:6" ht="15" customHeight="1" x14ac:dyDescent="0.25">
      <c r="A171" s="125">
        <v>128</v>
      </c>
      <c r="B171" s="47" t="s">
        <v>129</v>
      </c>
      <c r="C171" s="126">
        <v>0</v>
      </c>
      <c r="D171" s="127">
        <v>0</v>
      </c>
      <c r="E171" s="127">
        <v>0</v>
      </c>
      <c r="F171" s="124" t="s">
        <v>88</v>
      </c>
    </row>
    <row r="172" spans="1:6" ht="93.75" customHeight="1" x14ac:dyDescent="0.25">
      <c r="A172" s="125"/>
      <c r="B172" s="48" t="s">
        <v>71</v>
      </c>
      <c r="C172" s="126"/>
      <c r="D172" s="127"/>
      <c r="E172" s="127"/>
      <c r="F172" s="124"/>
    </row>
    <row r="173" spans="1:6" x14ac:dyDescent="0.25">
      <c r="A173" s="125"/>
      <c r="B173" s="48" t="s">
        <v>64</v>
      </c>
      <c r="C173" s="126"/>
      <c r="D173" s="127"/>
      <c r="E173" s="127"/>
      <c r="F173" s="124"/>
    </row>
    <row r="174" spans="1:6" x14ac:dyDescent="0.25">
      <c r="A174" s="125"/>
      <c r="B174" s="49" t="s">
        <v>52</v>
      </c>
      <c r="C174" s="126"/>
      <c r="D174" s="127"/>
      <c r="E174" s="127"/>
      <c r="F174" s="124"/>
    </row>
    <row r="175" spans="1:6" x14ac:dyDescent="0.25">
      <c r="A175" s="50">
        <v>129</v>
      </c>
      <c r="B175" s="49" t="s">
        <v>57</v>
      </c>
      <c r="C175" s="51">
        <v>0</v>
      </c>
      <c r="D175" s="51">
        <v>0</v>
      </c>
      <c r="E175" s="51">
        <v>0</v>
      </c>
      <c r="F175" s="50" t="s">
        <v>88</v>
      </c>
    </row>
    <row r="176" spans="1:6" ht="15.75" customHeight="1" x14ac:dyDescent="0.25">
      <c r="A176" s="50">
        <v>130</v>
      </c>
      <c r="B176" s="52" t="s">
        <v>58</v>
      </c>
      <c r="C176" s="51">
        <v>0</v>
      </c>
      <c r="D176" s="51">
        <v>0</v>
      </c>
      <c r="E176" s="51">
        <v>0</v>
      </c>
      <c r="F176" s="50" t="s">
        <v>88</v>
      </c>
    </row>
    <row r="177" spans="1:6" ht="14.25" customHeight="1" x14ac:dyDescent="0.25">
      <c r="A177" s="50">
        <v>131</v>
      </c>
      <c r="B177" s="52" t="s">
        <v>59</v>
      </c>
      <c r="C177" s="51">
        <v>0</v>
      </c>
      <c r="D177" s="51">
        <v>0</v>
      </c>
      <c r="E177" s="51">
        <v>0</v>
      </c>
      <c r="F177" s="50" t="s">
        <v>88</v>
      </c>
    </row>
    <row r="178" spans="1:6" ht="14.25" customHeight="1" x14ac:dyDescent="0.25">
      <c r="A178" s="50">
        <v>132</v>
      </c>
      <c r="B178" s="53" t="s">
        <v>60</v>
      </c>
      <c r="C178" s="51">
        <v>0</v>
      </c>
      <c r="D178" s="51">
        <v>0</v>
      </c>
      <c r="E178" s="51">
        <v>0</v>
      </c>
      <c r="F178" s="50" t="s">
        <v>88</v>
      </c>
    </row>
    <row r="179" spans="1:6" ht="15.75" customHeight="1" x14ac:dyDescent="0.25">
      <c r="A179" s="125">
        <v>133</v>
      </c>
      <c r="B179" s="47" t="s">
        <v>130</v>
      </c>
      <c r="C179" s="126">
        <v>0</v>
      </c>
      <c r="D179" s="127">
        <v>0</v>
      </c>
      <c r="E179" s="127">
        <v>0</v>
      </c>
      <c r="F179" s="124" t="s">
        <v>88</v>
      </c>
    </row>
    <row r="180" spans="1:6" ht="58.5" customHeight="1" x14ac:dyDescent="0.25">
      <c r="A180" s="125"/>
      <c r="B180" s="48" t="s">
        <v>131</v>
      </c>
      <c r="C180" s="126"/>
      <c r="D180" s="127"/>
      <c r="E180" s="127"/>
      <c r="F180" s="124"/>
    </row>
    <row r="181" spans="1:6" x14ac:dyDescent="0.25">
      <c r="A181" s="125"/>
      <c r="B181" s="48" t="s">
        <v>64</v>
      </c>
      <c r="C181" s="126"/>
      <c r="D181" s="127"/>
      <c r="E181" s="127"/>
      <c r="F181" s="124"/>
    </row>
    <row r="182" spans="1:6" x14ac:dyDescent="0.25">
      <c r="A182" s="125"/>
      <c r="B182" s="49" t="s">
        <v>52</v>
      </c>
      <c r="C182" s="126"/>
      <c r="D182" s="127"/>
      <c r="E182" s="127"/>
      <c r="F182" s="124"/>
    </row>
    <row r="183" spans="1:6" ht="16.5" customHeight="1" x14ac:dyDescent="0.25">
      <c r="A183" s="50">
        <v>134</v>
      </c>
      <c r="B183" s="49" t="s">
        <v>57</v>
      </c>
      <c r="C183" s="51">
        <v>0</v>
      </c>
      <c r="D183" s="51">
        <v>0</v>
      </c>
      <c r="E183" s="51">
        <v>0</v>
      </c>
      <c r="F183" s="50" t="s">
        <v>88</v>
      </c>
    </row>
    <row r="184" spans="1:6" ht="15" customHeight="1" x14ac:dyDescent="0.25">
      <c r="A184" s="50">
        <v>135</v>
      </c>
      <c r="B184" s="52" t="s">
        <v>58</v>
      </c>
      <c r="C184" s="51">
        <v>0</v>
      </c>
      <c r="D184" s="51">
        <v>0</v>
      </c>
      <c r="E184" s="51">
        <v>0</v>
      </c>
      <c r="F184" s="50" t="s">
        <v>88</v>
      </c>
    </row>
    <row r="185" spans="1:6" ht="14.25" customHeight="1" x14ac:dyDescent="0.25">
      <c r="A185" s="50">
        <v>136</v>
      </c>
      <c r="B185" s="52" t="s">
        <v>59</v>
      </c>
      <c r="C185" s="51">
        <v>0</v>
      </c>
      <c r="D185" s="51">
        <v>0</v>
      </c>
      <c r="E185" s="51">
        <v>0</v>
      </c>
      <c r="F185" s="50" t="s">
        <v>88</v>
      </c>
    </row>
    <row r="186" spans="1:6" ht="15" customHeight="1" x14ac:dyDescent="0.25">
      <c r="A186" s="50">
        <v>137</v>
      </c>
      <c r="B186" s="72" t="s">
        <v>60</v>
      </c>
      <c r="C186" s="51">
        <v>0</v>
      </c>
      <c r="D186" s="51">
        <v>0</v>
      </c>
      <c r="E186" s="51">
        <v>0</v>
      </c>
      <c r="F186" s="50" t="s">
        <v>88</v>
      </c>
    </row>
    <row r="187" spans="1:6" x14ac:dyDescent="0.25">
      <c r="A187" s="125">
        <v>138</v>
      </c>
      <c r="B187" s="47" t="s">
        <v>132</v>
      </c>
      <c r="C187" s="126">
        <v>0</v>
      </c>
      <c r="D187" s="127">
        <v>0</v>
      </c>
      <c r="E187" s="127">
        <v>0</v>
      </c>
      <c r="F187" s="124" t="s">
        <v>88</v>
      </c>
    </row>
    <row r="188" spans="1:6" ht="90.75" customHeight="1" x14ac:dyDescent="0.25">
      <c r="A188" s="125"/>
      <c r="B188" s="48" t="s">
        <v>72</v>
      </c>
      <c r="C188" s="126"/>
      <c r="D188" s="127"/>
      <c r="E188" s="127"/>
      <c r="F188" s="124"/>
    </row>
    <row r="189" spans="1:6" x14ac:dyDescent="0.25">
      <c r="A189" s="125"/>
      <c r="B189" s="48" t="s">
        <v>64</v>
      </c>
      <c r="C189" s="126"/>
      <c r="D189" s="127"/>
      <c r="E189" s="127"/>
      <c r="F189" s="124"/>
    </row>
    <row r="190" spans="1:6" x14ac:dyDescent="0.25">
      <c r="A190" s="125"/>
      <c r="B190" s="49" t="s">
        <v>52</v>
      </c>
      <c r="C190" s="126"/>
      <c r="D190" s="127"/>
      <c r="E190" s="127"/>
      <c r="F190" s="124"/>
    </row>
    <row r="191" spans="1:6" ht="15.75" customHeight="1" x14ac:dyDescent="0.25">
      <c r="A191" s="50">
        <v>139</v>
      </c>
      <c r="B191" s="49" t="s">
        <v>57</v>
      </c>
      <c r="C191" s="51">
        <v>0</v>
      </c>
      <c r="D191" s="51">
        <v>0</v>
      </c>
      <c r="E191" s="51">
        <v>0</v>
      </c>
      <c r="F191" s="50" t="s">
        <v>88</v>
      </c>
    </row>
    <row r="192" spans="1:6" ht="15" customHeight="1" x14ac:dyDescent="0.25">
      <c r="A192" s="50">
        <v>140</v>
      </c>
      <c r="B192" s="52" t="s">
        <v>58</v>
      </c>
      <c r="C192" s="51">
        <v>0</v>
      </c>
      <c r="D192" s="51">
        <v>0</v>
      </c>
      <c r="E192" s="51">
        <v>0</v>
      </c>
      <c r="F192" s="50" t="s">
        <v>88</v>
      </c>
    </row>
    <row r="193" spans="1:6" ht="14.25" customHeight="1" x14ac:dyDescent="0.25">
      <c r="A193" s="50">
        <v>141</v>
      </c>
      <c r="B193" s="52" t="s">
        <v>59</v>
      </c>
      <c r="C193" s="51">
        <v>0</v>
      </c>
      <c r="D193" s="51">
        <v>0</v>
      </c>
      <c r="E193" s="51">
        <v>0</v>
      </c>
      <c r="F193" s="50" t="s">
        <v>88</v>
      </c>
    </row>
    <row r="194" spans="1:6" ht="15.75" customHeight="1" x14ac:dyDescent="0.25">
      <c r="A194" s="50">
        <v>142</v>
      </c>
      <c r="B194" s="52" t="s">
        <v>60</v>
      </c>
      <c r="C194" s="51">
        <v>0</v>
      </c>
      <c r="D194" s="51">
        <v>0</v>
      </c>
      <c r="E194" s="51">
        <v>0</v>
      </c>
      <c r="F194" s="50" t="s">
        <v>88</v>
      </c>
    </row>
  </sheetData>
  <mergeCells count="120">
    <mergeCell ref="F18:F23"/>
    <mergeCell ref="B62:F62"/>
    <mergeCell ref="A86:A87"/>
    <mergeCell ref="C86:C87"/>
    <mergeCell ref="D86:D87"/>
    <mergeCell ref="E86:E87"/>
    <mergeCell ref="F86:F87"/>
    <mergeCell ref="B100:F100"/>
    <mergeCell ref="B130:F130"/>
    <mergeCell ref="A30:A33"/>
    <mergeCell ref="C30:C33"/>
    <mergeCell ref="D30:D33"/>
    <mergeCell ref="A18:A19"/>
    <mergeCell ref="C18:C19"/>
    <mergeCell ref="D18:D19"/>
    <mergeCell ref="E18:E19"/>
    <mergeCell ref="E30:E33"/>
    <mergeCell ref="F30:F33"/>
    <mergeCell ref="B24:F24"/>
    <mergeCell ref="A46:A49"/>
    <mergeCell ref="C46:C49"/>
    <mergeCell ref="D46:D49"/>
    <mergeCell ref="A38:A41"/>
    <mergeCell ref="C38:C41"/>
    <mergeCell ref="A4:A8"/>
    <mergeCell ref="C4:E4"/>
    <mergeCell ref="C5:E5"/>
    <mergeCell ref="C6:E6"/>
    <mergeCell ref="C7:C8"/>
    <mergeCell ref="D7:D8"/>
    <mergeCell ref="A16:A17"/>
    <mergeCell ref="B16:F16"/>
    <mergeCell ref="B17:F17"/>
    <mergeCell ref="A10:A11"/>
    <mergeCell ref="C10:C11"/>
    <mergeCell ref="D10:D11"/>
    <mergeCell ref="E10:E11"/>
    <mergeCell ref="F10:F15"/>
    <mergeCell ref="D38:D41"/>
    <mergeCell ref="E38:E41"/>
    <mergeCell ref="F38:F41"/>
    <mergeCell ref="E46:E49"/>
    <mergeCell ref="F46:F49"/>
    <mergeCell ref="C74:C75"/>
    <mergeCell ref="D74:D75"/>
    <mergeCell ref="C68:C69"/>
    <mergeCell ref="D68:D69"/>
    <mergeCell ref="E68:E69"/>
    <mergeCell ref="F68:F69"/>
    <mergeCell ref="E74:E75"/>
    <mergeCell ref="F74:F75"/>
    <mergeCell ref="C54:C57"/>
    <mergeCell ref="D54:D57"/>
    <mergeCell ref="E54:E57"/>
    <mergeCell ref="F54:F57"/>
    <mergeCell ref="A92:A93"/>
    <mergeCell ref="B92:F92"/>
    <mergeCell ref="B93:F93"/>
    <mergeCell ref="C80:C81"/>
    <mergeCell ref="D80:D81"/>
    <mergeCell ref="E80:E81"/>
    <mergeCell ref="F80:F81"/>
    <mergeCell ref="A106:A109"/>
    <mergeCell ref="C106:C109"/>
    <mergeCell ref="D106:D109"/>
    <mergeCell ref="A94:A95"/>
    <mergeCell ref="C94:C95"/>
    <mergeCell ref="D94:D95"/>
    <mergeCell ref="E94:E95"/>
    <mergeCell ref="E106:E109"/>
    <mergeCell ref="F106:F113"/>
    <mergeCell ref="F94:F99"/>
    <mergeCell ref="A122:A123"/>
    <mergeCell ref="B122:F122"/>
    <mergeCell ref="B123:F123"/>
    <mergeCell ref="A124:A125"/>
    <mergeCell ref="C124:C125"/>
    <mergeCell ref="D124:D125"/>
    <mergeCell ref="E124:E125"/>
    <mergeCell ref="F124:F129"/>
    <mergeCell ref="F136:F139"/>
    <mergeCell ref="F187:F190"/>
    <mergeCell ref="A171:A174"/>
    <mergeCell ref="C171:C174"/>
    <mergeCell ref="D171:D174"/>
    <mergeCell ref="E171:E174"/>
    <mergeCell ref="A159:A160"/>
    <mergeCell ref="C159:C160"/>
    <mergeCell ref="D159:D160"/>
    <mergeCell ref="E159:E160"/>
    <mergeCell ref="A187:A190"/>
    <mergeCell ref="C187:C190"/>
    <mergeCell ref="D187:D190"/>
    <mergeCell ref="E187:E190"/>
    <mergeCell ref="B165:F165"/>
    <mergeCell ref="F159:F160"/>
    <mergeCell ref="A2:F2"/>
    <mergeCell ref="F171:F174"/>
    <mergeCell ref="A179:A182"/>
    <mergeCell ref="C179:C182"/>
    <mergeCell ref="D179:D182"/>
    <mergeCell ref="E179:E182"/>
    <mergeCell ref="F179:F182"/>
    <mergeCell ref="A144:A147"/>
    <mergeCell ref="C144:C147"/>
    <mergeCell ref="D144:D147"/>
    <mergeCell ref="E144:E147"/>
    <mergeCell ref="F144:F147"/>
    <mergeCell ref="A157:A158"/>
    <mergeCell ref="B157:F157"/>
    <mergeCell ref="B158:F158"/>
    <mergeCell ref="A114:A117"/>
    <mergeCell ref="C114:C117"/>
    <mergeCell ref="D114:D117"/>
    <mergeCell ref="E114:E117"/>
    <mergeCell ref="F114:F117"/>
    <mergeCell ref="A136:A139"/>
    <mergeCell ref="C136:C139"/>
    <mergeCell ref="D136:D139"/>
    <mergeCell ref="E136:E139"/>
  </mergeCells>
  <pageMargins left="0.70866141732283472" right="0.31496062992125984" top="0.39370078740157483" bottom="0.35433070866141736" header="0.31496062992125984" footer="0.31496062992125984"/>
  <pageSetup paperSize="9" scale="95" orientation="portrait" r:id="rId1"/>
  <headerFooter>
    <oddFooter xml:space="preserve">&amp;C&amp;P
</oddFooter>
  </headerFooter>
  <rowBreaks count="5" manualBreakCount="5">
    <brk id="41" max="16383" man="1"/>
    <brk id="73" max="5" man="1"/>
    <brk id="105" max="5" man="1"/>
    <brk id="143" max="5" man="1"/>
    <brk id="17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BreakPreview" zoomScaleSheetLayoutView="100" workbookViewId="0">
      <selection activeCell="A4" sqref="A4"/>
    </sheetView>
  </sheetViews>
  <sheetFormatPr defaultRowHeight="15" x14ac:dyDescent="0.25"/>
  <cols>
    <col min="2" max="2" width="14.85546875" customWidth="1"/>
    <col min="5" max="5" width="10.140625" customWidth="1"/>
  </cols>
  <sheetData>
    <row r="1" spans="1:17" x14ac:dyDescent="0.25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45.75" customHeight="1" x14ac:dyDescent="0.25">
      <c r="A3" s="180" t="s">
        <v>174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5.75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82" t="s">
        <v>90</v>
      </c>
      <c r="Q4" s="182"/>
    </row>
    <row r="5" spans="1:17" x14ac:dyDescent="0.25">
      <c r="A5" s="1" t="s">
        <v>0</v>
      </c>
      <c r="B5" s="5" t="s">
        <v>76</v>
      </c>
      <c r="C5" s="184" t="s">
        <v>78</v>
      </c>
      <c r="D5" s="185"/>
      <c r="E5" s="186"/>
      <c r="F5" s="184" t="s">
        <v>80</v>
      </c>
      <c r="G5" s="185"/>
      <c r="H5" s="186"/>
      <c r="I5" s="184" t="s">
        <v>82</v>
      </c>
      <c r="J5" s="185"/>
      <c r="K5" s="186"/>
      <c r="L5" s="184" t="s">
        <v>83</v>
      </c>
      <c r="M5" s="185"/>
      <c r="N5" s="186"/>
      <c r="O5" s="184" t="s">
        <v>84</v>
      </c>
      <c r="P5" s="185"/>
      <c r="Q5" s="186"/>
    </row>
    <row r="6" spans="1:17" ht="15.75" thickBot="1" x14ac:dyDescent="0.3">
      <c r="A6" s="2" t="s">
        <v>1</v>
      </c>
      <c r="B6" s="6" t="s">
        <v>77</v>
      </c>
      <c r="C6" s="187" t="s">
        <v>79</v>
      </c>
      <c r="D6" s="188"/>
      <c r="E6" s="189"/>
      <c r="F6" s="187" t="s">
        <v>81</v>
      </c>
      <c r="G6" s="188"/>
      <c r="H6" s="189"/>
      <c r="I6" s="187"/>
      <c r="J6" s="188"/>
      <c r="K6" s="189"/>
      <c r="L6" s="187"/>
      <c r="M6" s="188"/>
      <c r="N6" s="189"/>
      <c r="O6" s="187"/>
      <c r="P6" s="188"/>
      <c r="Q6" s="189"/>
    </row>
    <row r="7" spans="1:17" x14ac:dyDescent="0.25">
      <c r="A7" s="3"/>
      <c r="B7" s="7"/>
      <c r="C7" s="174" t="s">
        <v>11</v>
      </c>
      <c r="D7" s="174" t="s">
        <v>12</v>
      </c>
      <c r="E7" s="6" t="s">
        <v>38</v>
      </c>
      <c r="F7" s="174" t="s">
        <v>11</v>
      </c>
      <c r="G7" s="174" t="s">
        <v>12</v>
      </c>
      <c r="H7" s="6" t="s">
        <v>38</v>
      </c>
      <c r="I7" s="174" t="s">
        <v>11</v>
      </c>
      <c r="J7" s="174" t="s">
        <v>12</v>
      </c>
      <c r="K7" s="6" t="s">
        <v>38</v>
      </c>
      <c r="L7" s="174" t="s">
        <v>11</v>
      </c>
      <c r="M7" s="174" t="s">
        <v>12</v>
      </c>
      <c r="N7" s="6" t="s">
        <v>38</v>
      </c>
      <c r="O7" s="174" t="s">
        <v>11</v>
      </c>
      <c r="P7" s="174" t="s">
        <v>12</v>
      </c>
      <c r="Q7" s="6" t="s">
        <v>38</v>
      </c>
    </row>
    <row r="8" spans="1:17" x14ac:dyDescent="0.25">
      <c r="A8" s="3"/>
      <c r="B8" s="7"/>
      <c r="C8" s="175"/>
      <c r="D8" s="175"/>
      <c r="E8" s="6" t="s">
        <v>85</v>
      </c>
      <c r="F8" s="175"/>
      <c r="G8" s="175"/>
      <c r="H8" s="6" t="s">
        <v>85</v>
      </c>
      <c r="I8" s="175"/>
      <c r="J8" s="175"/>
      <c r="K8" s="6" t="s">
        <v>85</v>
      </c>
      <c r="L8" s="175"/>
      <c r="M8" s="175"/>
      <c r="N8" s="6" t="s">
        <v>85</v>
      </c>
      <c r="O8" s="175"/>
      <c r="P8" s="175"/>
      <c r="Q8" s="6" t="s">
        <v>85</v>
      </c>
    </row>
    <row r="9" spans="1:17" ht="15.75" thickBot="1" x14ac:dyDescent="0.3">
      <c r="A9" s="4"/>
      <c r="B9" s="8"/>
      <c r="C9" s="176"/>
      <c r="D9" s="176"/>
      <c r="E9" s="9" t="s">
        <v>86</v>
      </c>
      <c r="F9" s="176"/>
      <c r="G9" s="176"/>
      <c r="H9" s="9" t="s">
        <v>86</v>
      </c>
      <c r="I9" s="176"/>
      <c r="J9" s="176"/>
      <c r="K9" s="9" t="s">
        <v>86</v>
      </c>
      <c r="L9" s="176"/>
      <c r="M9" s="176"/>
      <c r="N9" s="9" t="s">
        <v>86</v>
      </c>
      <c r="O9" s="176"/>
      <c r="P9" s="176"/>
      <c r="Q9" s="9" t="s">
        <v>86</v>
      </c>
    </row>
    <row r="10" spans="1:17" ht="15.75" thickBot="1" x14ac:dyDescent="0.3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12">
        <v>16</v>
      </c>
      <c r="Q10" s="12">
        <v>17</v>
      </c>
    </row>
    <row r="11" spans="1:17" ht="15.75" thickBot="1" x14ac:dyDescent="0.3">
      <c r="A11" s="10">
        <v>1</v>
      </c>
      <c r="B11" s="177" t="s">
        <v>87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1:17" ht="15.75" thickBot="1" x14ac:dyDescent="0.3">
      <c r="A12" s="10">
        <v>2</v>
      </c>
      <c r="B12" s="12" t="s">
        <v>88</v>
      </c>
      <c r="C12" s="12" t="s">
        <v>88</v>
      </c>
      <c r="D12" s="12" t="s">
        <v>88</v>
      </c>
      <c r="E12" s="12" t="s">
        <v>88</v>
      </c>
      <c r="F12" s="12" t="s">
        <v>88</v>
      </c>
      <c r="G12" s="12" t="s">
        <v>88</v>
      </c>
      <c r="H12" s="12" t="s">
        <v>88</v>
      </c>
      <c r="I12" s="12" t="s">
        <v>88</v>
      </c>
      <c r="J12" s="12" t="s">
        <v>88</v>
      </c>
      <c r="K12" s="12" t="s">
        <v>88</v>
      </c>
      <c r="L12" s="12" t="s">
        <v>88</v>
      </c>
      <c r="M12" s="12" t="s">
        <v>88</v>
      </c>
      <c r="N12" s="12" t="s">
        <v>88</v>
      </c>
      <c r="O12" s="12" t="s">
        <v>88</v>
      </c>
      <c r="P12" s="12" t="s">
        <v>88</v>
      </c>
      <c r="Q12" s="12" t="s">
        <v>88</v>
      </c>
    </row>
    <row r="13" spans="1:17" ht="15.75" thickBot="1" x14ac:dyDescent="0.3">
      <c r="A13" s="10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thickBot="1" x14ac:dyDescent="0.3">
      <c r="A14" s="10">
        <v>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5.75" thickBot="1" x14ac:dyDescent="0.3">
      <c r="A15" s="10">
        <v>5</v>
      </c>
      <c r="B15" s="12" t="s">
        <v>89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7" spans="1:17" ht="15.75" x14ac:dyDescent="0.25">
      <c r="A17" s="183" t="s">
        <v>160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</sheetData>
  <mergeCells count="21">
    <mergeCell ref="C6:E6"/>
    <mergeCell ref="F5:H5"/>
    <mergeCell ref="F6:H6"/>
    <mergeCell ref="I5:K6"/>
    <mergeCell ref="L5:N6"/>
    <mergeCell ref="P7:P9"/>
    <mergeCell ref="B11:Q11"/>
    <mergeCell ref="A3:Q3"/>
    <mergeCell ref="P4:Q4"/>
    <mergeCell ref="A17:Q17"/>
    <mergeCell ref="O5:Q6"/>
    <mergeCell ref="C7:C9"/>
    <mergeCell ref="D7:D9"/>
    <mergeCell ref="F7:F9"/>
    <mergeCell ref="G7:G9"/>
    <mergeCell ref="I7:I9"/>
    <mergeCell ref="J7:J9"/>
    <mergeCell ref="L7:L9"/>
    <mergeCell ref="M7:M9"/>
    <mergeCell ref="O7:O9"/>
    <mergeCell ref="C5:E5"/>
  </mergeCells>
  <pageMargins left="0.78740157480314965" right="0.39370078740157483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деньги</vt:lpstr>
      <vt:lpstr>стройка </vt:lpstr>
      <vt:lpstr>деньги!Область_печати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W10</cp:lastModifiedBy>
  <cp:lastPrinted>2023-02-14T11:35:19Z</cp:lastPrinted>
  <dcterms:created xsi:type="dcterms:W3CDTF">2019-02-21T06:09:53Z</dcterms:created>
  <dcterms:modified xsi:type="dcterms:W3CDTF">2023-02-14T11:49:35Z</dcterms:modified>
</cp:coreProperties>
</file>